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087DA3FA-752A-457F-B37D-0699D02F8660}" xr6:coauthVersionLast="47" xr6:coauthVersionMax="47" xr10:uidLastSave="{00000000-0000-0000-0000-000000000000}"/>
  <bookViews>
    <workbookView xWindow="-120" yWindow="-120" windowWidth="20730" windowHeight="11160" tabRatio="998" xr2:uid="{A5DF12D0-8216-40AF-BFAC-DB1C48F8AE2F}"/>
  </bookViews>
  <sheets>
    <sheet name="กรอกข้อมูล" sheetId="1" r:id="rId1"/>
    <sheet name="ตัวชี้วัด1" sheetId="14" r:id="rId2"/>
    <sheet name="ตัวชี้วัด 2" sheetId="3" r:id="rId3"/>
    <sheet name="ตัวชี้วัด 3" sheetId="4" r:id="rId4"/>
    <sheet name="ส.หลัก1" sheetId="5" r:id="rId5"/>
    <sheet name="ส.หลัก2" sheetId="6" r:id="rId6"/>
    <sheet name="ส.หลัก3" sheetId="7" r:id="rId7"/>
    <sheet name="ส.หลัก4" sheetId="8" r:id="rId8"/>
    <sheet name="ส.หลัก5" sheetId="9" r:id="rId9"/>
    <sheet name="ประจำตัว1" sheetId="10" r:id="rId10"/>
    <sheet name="ประจำตัว2" sheetId="11" r:id="rId11"/>
    <sheet name="ประจำตัว3" sheetId="12" r:id="rId12"/>
    <sheet name="ประจำตัว4" sheetId="13" r:id="rId13"/>
  </sheets>
  <externalReferences>
    <externalReference r:id="rId14"/>
  </externalReferences>
  <definedNames>
    <definedName name="คะแนน">[1]แบบสรุปประเมินผลงาน!$BE$5:$BF$11</definedName>
    <definedName name="คะแนน2">[1]แบบสรุปประเมินผลงาน!$BG$5:$BH$11</definedName>
    <definedName name="คะแนน21">[1]แบบสรุปประเมินผลงาน!$BE$13:$BF$19</definedName>
    <definedName name="คะแนน22">[1]แบบสรุปประเมินผลงาน!$BG$13:$BH$19</definedName>
    <definedName name="คะแนน23">[1]แบบสรุปประเมินผลงาน!$BI$13:$BJ$19</definedName>
    <definedName name="คะแนน3">[1]แบบสรุปประเมินผลงาน!$BI$5:$BJ$11</definedName>
    <definedName name="ตาราง1" localSheetId="3">Table1[]</definedName>
    <definedName name="ตาราง1" localSheetId="1">Table1[]</definedName>
    <definedName name="ตาราง1" localSheetId="10">Table1[]</definedName>
    <definedName name="ตาราง1" localSheetId="11">Table1[]</definedName>
    <definedName name="ตาราง1" localSheetId="12">Table1[]</definedName>
    <definedName name="ตาราง1" localSheetId="4">Table1[]</definedName>
    <definedName name="ตาราง1" localSheetId="5">Table1[]</definedName>
    <definedName name="ตาราง1" localSheetId="6">Table1[]</definedName>
    <definedName name="ตาราง1" localSheetId="7">Table1[]</definedName>
    <definedName name="ตาราง1" localSheetId="8">Table1[]</definedName>
    <definedName name="ตาราง1">Table1[]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7" i="1" l="1"/>
  <c r="A66" i="1"/>
  <c r="J75" i="1"/>
  <c r="E150" i="1" s="1"/>
  <c r="AC39" i="1"/>
  <c r="AC38" i="1"/>
  <c r="AC37" i="1"/>
  <c r="AC36" i="1"/>
  <c r="L36" i="1" s="1"/>
  <c r="AC35" i="1"/>
  <c r="AC34" i="1"/>
  <c r="AC33" i="1"/>
  <c r="AC32" i="1"/>
  <c r="L32" i="1" s="1"/>
  <c r="AC31" i="1"/>
  <c r="AC30" i="1"/>
  <c r="AC29" i="1"/>
  <c r="AC28" i="1"/>
  <c r="L28" i="1" s="1"/>
  <c r="AV4" i="1" l="1" a="1"/>
  <c r="AV4" i="1" s="1"/>
  <c r="AB4" i="1" a="1"/>
  <c r="AB4" i="1" s="1"/>
  <c r="K76" i="1"/>
  <c r="G100" i="1" s="1"/>
  <c r="B122" i="1" s="1"/>
  <c r="E151" i="1" s="1"/>
  <c r="B76" i="1"/>
  <c r="G122" i="1" s="1"/>
  <c r="G99" i="1"/>
  <c r="B121" i="1" s="1"/>
  <c r="B75" i="1"/>
  <c r="F121" i="1" s="1"/>
  <c r="E62" i="1"/>
  <c r="E94" i="1" s="1"/>
  <c r="M61" i="1"/>
  <c r="N61" i="1" s="1"/>
  <c r="M60" i="1"/>
  <c r="N60" i="1" s="1"/>
  <c r="M59" i="1"/>
  <c r="N59" i="1" s="1"/>
  <c r="M58" i="1"/>
  <c r="N58" i="1" s="1"/>
  <c r="M56" i="1"/>
  <c r="N56" i="1" s="1"/>
  <c r="M55" i="1"/>
  <c r="N55" i="1" s="1"/>
  <c r="M54" i="1"/>
  <c r="N54" i="1" s="1"/>
  <c r="M53" i="1"/>
  <c r="N53" i="1" s="1"/>
  <c r="M52" i="1"/>
  <c r="N52" i="1" s="1"/>
  <c r="N36" i="1"/>
  <c r="N32" i="1"/>
  <c r="N28" i="1"/>
  <c r="J22" i="1"/>
  <c r="E92" i="1" s="1"/>
  <c r="E96" i="1" s="1"/>
  <c r="N40" i="1" l="1"/>
  <c r="G92" i="1" s="1"/>
  <c r="N62" i="1"/>
  <c r="G94" i="1" s="1"/>
  <c r="F83" i="1"/>
  <c r="F84" i="1"/>
  <c r="G9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B14" authorId="0" shapeId="0" xr:uid="{92819E29-3C9A-408E-A634-419247A3D4F6}">
      <text>
        <r>
          <rPr>
            <b/>
            <sz val="9"/>
            <color indexed="81"/>
            <rFont val="Tahoma"/>
            <family val="2"/>
          </rPr>
          <t>โครงการ ไม่นอ้ยกว่า 2 โครงการ</t>
        </r>
      </text>
    </comment>
    <comment ref="F14" authorId="0" shapeId="0" xr:uid="{AD5AC8E4-9366-45C3-BE04-98F873697637}">
      <text>
        <r>
          <rPr>
            <b/>
            <sz val="9"/>
            <color indexed="81"/>
            <rFont val="Tahoma"/>
            <family val="2"/>
          </rPr>
          <t>ตัวชี้วัดกำหนดร่วมกับผู้ประเมิน จะใช้ เชิงปริมาณ คุณภาพ ประโยชน์ ประหยัด รวดเร็ว ตรงเวลา คุ้มค่า ได้หมด</t>
        </r>
      </text>
    </comment>
    <comment ref="K14" authorId="0" shapeId="0" xr:uid="{AD95B65C-A597-4C83-BBD9-9A76D3FD4B74}">
      <text>
        <r>
          <rPr>
            <b/>
            <sz val="9"/>
            <color indexed="81"/>
            <rFont val="Tahoma"/>
            <family val="2"/>
          </rPr>
          <t>กำหนดร่วมกับผู้ประเมิน ว่าจะวัดด้วยค่าแค่ไหน ในแต่ละระดับ</t>
        </r>
      </text>
    </comment>
    <comment ref="J22" authorId="0" shapeId="0" xr:uid="{EB26F4E4-4231-48F5-BE0E-937608FEF606}">
      <text>
        <r>
          <rPr>
            <b/>
            <sz val="9"/>
            <color indexed="81"/>
            <rFont val="Tahoma"/>
            <family val="2"/>
          </rPr>
          <t>ห้ามแก้ไข</t>
        </r>
      </text>
    </comment>
    <comment ref="L24" authorId="0" shapeId="0" xr:uid="{0A56BE88-B769-43C5-A2C1-7BB9A2F7F8F2}">
      <text>
        <r>
          <rPr>
            <b/>
            <sz val="9"/>
            <color indexed="81"/>
            <rFont val="Tahoma"/>
            <family val="2"/>
          </rPr>
          <t>ผู้บังคับบัญชาประเมิน เอกสารเป็นไปตามที่เราให้คะแนนตัวเองหรือไม่</t>
        </r>
      </text>
    </comment>
    <comment ref="N24" authorId="0" shapeId="0" xr:uid="{198E0CB9-8705-4ED5-B7A4-FFF6E71D6794}">
      <text>
        <r>
          <rPr>
            <b/>
            <sz val="9"/>
            <color indexed="81"/>
            <rFont val="Tahoma"/>
            <family val="2"/>
          </rPr>
          <t>คะแนนที่ได้จริง ๆ ในแต่ละโครงการ งาน หรือกิจกรรมที่เรา ทำข้อตกลง</t>
        </r>
      </text>
    </comment>
    <comment ref="B25" authorId="0" shapeId="0" xr:uid="{2AA9A508-6B28-42FF-970D-3CDE5C248F2C}">
      <text>
        <r>
          <rPr>
            <b/>
            <sz val="9"/>
            <color indexed="81"/>
            <rFont val="Tahoma"/>
            <family val="2"/>
          </rPr>
          <t>ค่าแนนจาก (D) ว่าเราทำได้แค่ไหน</t>
        </r>
      </text>
    </comment>
    <comment ref="D25" authorId="0" shapeId="0" xr:uid="{448B4652-39F5-4665-94E1-00E01A1F92DE}">
      <text>
        <r>
          <rPr>
            <b/>
            <sz val="9"/>
            <color indexed="81"/>
            <rFont val="Tahoma"/>
            <family val="2"/>
          </rPr>
          <t>หลักฐาน เอกสาร รายการที่เราทำสำเร็จ อธิบายได้</t>
        </r>
      </text>
    </comment>
    <comment ref="J25" authorId="0" shapeId="0" xr:uid="{94F186B1-75BC-4EFD-AEC1-2FC5DA732900}">
      <text>
        <r>
          <rPr>
            <b/>
            <sz val="9"/>
            <color indexed="81"/>
            <rFont val="Tahoma"/>
            <family val="2"/>
          </rPr>
          <t>ผลการประเมินตนเอง ตามเอกสารที่มีอยู่จริง ตรวจสอบได้ สัมพันธ์กับ (E)</t>
        </r>
      </text>
    </comment>
    <comment ref="N28" authorId="0" shapeId="0" xr:uid="{9A4851E5-AC8B-4509-9511-555CACE4F57B}">
      <text>
        <r>
          <rPr>
            <b/>
            <sz val="9"/>
            <color indexed="81"/>
            <rFont val="Tahoma"/>
            <family val="2"/>
          </rPr>
          <t>ห้ามแก้ไข</t>
        </r>
      </text>
    </comment>
    <comment ref="E46" authorId="0" shapeId="0" xr:uid="{C22601D8-EB7D-45B8-8504-7F83CAB33350}">
      <text>
        <r>
          <rPr>
            <b/>
            <sz val="9"/>
            <color indexed="81"/>
            <rFont val="Tahoma"/>
            <family val="2"/>
          </rPr>
          <t>ลงน้ำหนักด้วยตัวเอง ว่าจะให้ความสำคัญกับข้อไหนมากที่สุด คะแนนเท่าไรแต่ต้องไม่เกินคะแนนรวม คือ ผู้ทดลองราชการ 50 ข้าราชการที่พ้นทดลองราชการแล้ว 30</t>
        </r>
      </text>
    </comment>
    <comment ref="F46" authorId="0" shapeId="0" xr:uid="{4366CAAF-8DE9-4E64-A7C4-2D2C3D6FB59E}">
      <text>
        <r>
          <rPr>
            <b/>
            <sz val="9"/>
            <color indexed="81"/>
            <rFont val="Tahoma"/>
            <family val="2"/>
          </rPr>
          <t>ลงระดับค่าความคาดหวังท้ายมาตรฐานกำหนดตำแหน่งของตัวเอง ในข้อ 3.1 และ 3.2</t>
        </r>
      </text>
    </comment>
    <comment ref="M46" authorId="0" shapeId="0" xr:uid="{EC54381D-5F05-4874-887D-17941FA23088}">
      <text>
        <r>
          <rPr>
            <b/>
            <sz val="9"/>
            <color indexed="81"/>
            <rFont val="Tahoma"/>
            <family val="2"/>
          </rPr>
          <t>ค่าคะแนนที่ได้ เปรียบเทียบกับความคาดหวัง ใช้คะแนนของ ผู้ประเมิน เช่น คะแนนประเมิน เท่ากับความคาดหวัง จะเป็น 4 ค่าคะแนนมากกว่าความคาดหวัง จะเป็น 5 ค่าคะแนนน้อยกว่าความคาดหวัง จะลดลงตามจำนวนที่คะแนนน้อยกว่า</t>
        </r>
      </text>
    </comment>
    <comment ref="N46" authorId="0" shapeId="0" xr:uid="{9904910E-92BA-4C34-BD7C-C20597D7B6A5}">
      <text>
        <r>
          <rPr>
            <b/>
            <sz val="9"/>
            <color indexed="81"/>
            <rFont val="Tahoma"/>
            <family val="2"/>
          </rPr>
          <t>คะแนนที่ได้จริง</t>
        </r>
      </text>
    </comment>
    <comment ref="L47" authorId="0" shapeId="0" xr:uid="{6B309E56-1C80-409E-AA9C-71F8ECB59213}">
      <text>
        <r>
          <rPr>
            <b/>
            <sz val="9"/>
            <color indexed="81"/>
            <rFont val="Tahoma"/>
            <family val="2"/>
          </rPr>
          <t>หัวหน้าประเมินเรา จากเอกสารที่เรานำเสนอ หรือที่เรามี</t>
        </r>
      </text>
    </comment>
    <comment ref="H48" authorId="0" shapeId="0" xr:uid="{CCE43851-CA9B-4BD2-9F66-D9364954BB64}">
      <text>
        <r>
          <rPr>
            <b/>
            <sz val="9"/>
            <color indexed="81"/>
            <rFont val="Tahoma"/>
            <family val="2"/>
          </rPr>
          <t>เอกสารที่เรามีให้ ผู้ประเมิน ดู มีอะไรบ้าง อยู่ตรงไหน</t>
        </r>
      </text>
    </comment>
    <comment ref="K48" authorId="0" shapeId="0" xr:uid="{75D88E01-30B4-47B1-86C8-122A5E0C936F}">
      <text>
        <r>
          <rPr>
            <b/>
            <sz val="9"/>
            <color indexed="81"/>
            <rFont val="Tahoma"/>
            <family val="2"/>
          </rPr>
          <t>ผลการประเมิน ที่เราประเมินตนเอง ตามเอกสารที่เราคิดว่ามันมี</t>
        </r>
      </text>
    </comment>
    <comment ref="A51" authorId="0" shapeId="0" xr:uid="{03E352A0-DDA6-483C-BFB2-25D8311475E3}">
      <text>
        <r>
          <rPr>
            <b/>
            <sz val="9"/>
            <color indexed="81"/>
            <rFont val="Tahoma"/>
            <family val="2"/>
          </rPr>
          <t>เหมือนกันทุกตำแหน่งห้ามแก้ไข</t>
        </r>
      </text>
    </comment>
    <comment ref="N52" authorId="0" shapeId="0" xr:uid="{529C0D6F-E172-4DEB-852B-A097A3436119}">
      <text>
        <r>
          <rPr>
            <b/>
            <sz val="9"/>
            <color indexed="81"/>
            <rFont val="Tahoma"/>
            <family val="2"/>
          </rPr>
          <t>ช่องนี้ห้ามแก้ไข คำนวนอัตโนมัติ</t>
        </r>
      </text>
    </comment>
    <comment ref="D57" authorId="0" shapeId="0" xr:uid="{9450366F-61CD-4AE7-80A8-EF7981512104}">
      <text>
        <r>
          <rPr>
            <b/>
            <sz val="9"/>
            <color indexed="81"/>
            <rFont val="Tahoma"/>
            <family val="2"/>
          </rPr>
          <t>ยกสมรรถนะผู้บริหารมาทั้งหมด 4 สมรรถนะ</t>
        </r>
      </text>
    </comment>
    <comment ref="A104" authorId="0" shapeId="0" xr:uid="{6EFA7F2E-A125-4950-A22C-830862B65DAC}">
      <text>
        <r>
          <rPr>
            <b/>
            <sz val="9"/>
            <color indexed="81"/>
            <rFont val="Tahoma"/>
            <family val="2"/>
          </rPr>
          <t xml:space="preserve">เลือกเรื่อง สมรรถนะ หรืองานที่จะพัฒนา </t>
        </r>
      </text>
    </comment>
    <comment ref="E104" authorId="0" shapeId="0" xr:uid="{9E92DCF0-2F6C-4BE3-8867-AD4857421E35}">
      <text>
        <r>
          <rPr>
            <b/>
            <sz val="9"/>
            <color indexed="81"/>
            <rFont val="Tahoma"/>
            <family val="2"/>
          </rPr>
          <t>จะพัฒนาด้วยรูปแบบใด อบรม สัมมนา ฯลฯ</t>
        </r>
      </text>
    </comment>
    <comment ref="I104" authorId="0" shapeId="0" xr:uid="{88DA732D-3FD1-41D6-9844-A236A8516A6B}">
      <text>
        <r>
          <rPr>
            <b/>
            <sz val="9"/>
            <color indexed="81"/>
            <rFont val="Tahoma"/>
            <family val="2"/>
          </rPr>
          <t xml:space="preserve">จะพัฒนาช่วงเวลาไหน </t>
        </r>
      </text>
    </comment>
    <comment ref="O104" authorId="0" shapeId="0" xr:uid="{B97B26E1-966C-4775-9111-288CFDD4102F}">
      <text>
        <r>
          <rPr>
            <b/>
            <sz val="9"/>
            <color indexed="81"/>
            <rFont val="Tahoma"/>
            <family val="2"/>
          </rPr>
          <t>เมื่อกลับจากพัฒนามาแล้ว จะวัดผลว่า ผ่านหรือไม่ผ่านอย่างไร</t>
        </r>
      </text>
    </comment>
    <comment ref="K121" authorId="0" shapeId="0" xr:uid="{7AA50EA5-2147-4318-9ACB-2C4077B44C19}">
      <text>
        <r>
          <rPr>
            <b/>
            <sz val="9"/>
            <color indexed="81"/>
            <rFont val="Tahoma"/>
            <family val="2"/>
          </rPr>
          <t>หากไม่ลงนามรับทราบผล ให้หาข้าราชการเป็นพยาน 1 คน เป็นพยานแค่ว่าได้แจ้งผลแล้ว (แต่ไม่ใช่เป็นพยานในคะแนนประเมิน)</t>
        </r>
      </text>
    </comment>
    <comment ref="A128" authorId="0" shapeId="0" xr:uid="{F045C51D-5917-4B99-A6E5-7653A9107F7C}">
      <text>
        <r>
          <rPr>
            <b/>
            <sz val="9"/>
            <color indexed="81"/>
            <rFont val="Tahoma"/>
            <family val="2"/>
          </rPr>
          <t>หากเห็นต่าง ลงเหตุผลทุกครั้ง</t>
        </r>
      </text>
    </comment>
    <comment ref="A145" authorId="0" shapeId="0" xr:uid="{E1FDE33E-74FD-4011-A966-75806446EB56}">
      <text>
        <r>
          <rPr>
            <b/>
            <sz val="9"/>
            <color indexed="81"/>
            <rFont val="Tahoma"/>
            <family val="2"/>
          </rPr>
          <t>หากเห็นต่างให้ลงความเห็นทุกครั้ง</t>
        </r>
      </text>
    </comment>
    <comment ref="A156" authorId="0" shapeId="0" xr:uid="{FA48CC2A-85C1-4B70-909D-A264B781C6FD}">
      <text>
        <r>
          <rPr>
            <b/>
            <sz val="9"/>
            <color indexed="81"/>
            <rFont val="Tahoma"/>
            <family val="2"/>
          </rPr>
          <t>หากเห็นต่างลงความเห็นทุกครั้ง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<sst xmlns="http://schemas.openxmlformats.org/spreadsheetml/2006/main" count="312" uniqueCount="209">
  <si>
    <t>แบบประเมินผลการปฏิบัติงานของข้าราชการหรือพนักงานส่วนท้องถิ่น</t>
  </si>
  <si>
    <t>(สำหรับประเภทบริหารท้องถิ่นและอำนวยการท้องถิ่น)</t>
  </si>
  <si>
    <t>รอบการประเมิน</t>
  </si>
  <si>
    <t>ถึง</t>
  </si>
  <si>
    <t>ผู้รับการประเมิน</t>
  </si>
  <si>
    <t>ชื่อ-นามสกุล</t>
  </si>
  <si>
    <t>ตำแหน่ง</t>
  </si>
  <si>
    <t>ผู้อำนวยการกองคลัง</t>
  </si>
  <si>
    <t>ประเภทตำแหน่ง</t>
  </si>
  <si>
    <t>อำนวยการท้องถิ่น</t>
  </si>
  <si>
    <t>ระดับ</t>
  </si>
  <si>
    <t>กลาง</t>
  </si>
  <si>
    <t xml:space="preserve">เลขที่ตำแหน่ง </t>
  </si>
  <si>
    <t>งาน</t>
  </si>
  <si>
    <t>-</t>
  </si>
  <si>
    <t>ส่วน/ฝ่าย</t>
  </si>
  <si>
    <t>สำนัก/กอง</t>
  </si>
  <si>
    <t>กองคลัง</t>
  </si>
  <si>
    <t>ผู้ประเมิน</t>
  </si>
  <si>
    <t>บริหารท้องถิ่น</t>
  </si>
  <si>
    <t>เลขที่ตำแหน่ง</t>
  </si>
  <si>
    <t>ส่วนที่ 1 การประเมินผลสัมฤทธิ์ของงาน (ร้อยละ 70)</t>
  </si>
  <si>
    <t>1.1 ก่อนเริ่มรอบการประเมิน</t>
  </si>
  <si>
    <t>ลำดับที่</t>
  </si>
  <si>
    <t>ผลสัมฤทธิ์ของงาน (A)</t>
  </si>
  <si>
    <t>ตัวชี้วัด (B)</t>
  </si>
  <si>
    <t>น้ำหนัก</t>
  </si>
  <si>
    <t>ระดับคะแนน  (D)</t>
  </si>
  <si>
    <t>ร้อยละ(C)</t>
  </si>
  <si>
    <t>ผลสัมฤทธิ์ในการควบคุม ติดตาม ให้คำแนะนำ และตรวจสอบงานการเงินและบัญชีในระบบ E-laas</t>
  </si>
  <si>
    <t>ความสำเร็จในการบันทึกบัญชี การกันเงิน ปิดบัญชี และการจัดทำงบการเงินรวมประจำปีงบฯ2565 ในระบบ E-laas ครบถ้วน ถูกต้อง และรายงานงบการเงินประจำปีงบฯ ตามห้วงเวลาที่ระเบียบฯกำหนด (คิดเป็นร้อยละ)</t>
  </si>
  <si>
    <t>ผลสัมฤทธิ์ในการควบคุม ติดตาม ให้คำแนะนำ และตรวจสอบงานจัดเก็บรายได้</t>
  </si>
  <si>
    <t>ความสำเร็จในการจัดเก็บรายได้ (คิดเป็นร้อยละ)</t>
  </si>
  <si>
    <t>ผลสัมฤทธิ์ในการควบคุม ติดตาม ให้คำแนะนำ และตรวจสอบงานการเงิน</t>
  </si>
  <si>
    <t>ความสำเร็จในการเบิกจ่ายงบประมาณเทียบกับรายรับจริง ณ 31 มี.ค 2566 (คิดเป็นร้อยละ)</t>
  </si>
  <si>
    <t>รวม</t>
  </si>
  <si>
    <t>1.2 หลังสิ้นรอบการประเมิน</t>
  </si>
  <si>
    <t>การประเมินตนเอง</t>
  </si>
  <si>
    <t>ลำดับ</t>
  </si>
  <si>
    <t>ผลการดำเนินงาน</t>
  </si>
  <si>
    <t>หลักฐาน/ตัวบ่งชี้</t>
  </si>
  <si>
    <t>ผลการประเมิน</t>
  </si>
  <si>
    <t>ผลการประเมินของ</t>
  </si>
  <si>
    <t>คะแนนที่ได้</t>
  </si>
  <si>
    <t>ตัวชี้วัด</t>
  </si>
  <si>
    <t xml:space="preserve">ที่สำเร็จตามตัวชี้วัด </t>
  </si>
  <si>
    <t>ความสำเร็จ</t>
  </si>
  <si>
    <t>ระดับคะแนน</t>
  </si>
  <si>
    <t>(I)=(C) x (H)</t>
  </si>
  <si>
    <t>(E)</t>
  </si>
  <si>
    <t>(F)</t>
  </si>
  <si>
    <t>(G)</t>
  </si>
  <si>
    <t>(ระดับคะแนน) (H)</t>
  </si>
  <si>
    <r>
      <t xml:space="preserve"> - ร้อยละของข้อมูลการกันเงิน การขยายเวลาเบิกจ่ายเงิน ครบถ้วน (</t>
    </r>
    <r>
      <rPr>
        <b/>
        <u/>
        <sz val="13"/>
        <color theme="1"/>
        <rFont val="TH SarabunPSK"/>
        <family val="2"/>
      </rPr>
      <t>ตัวชี้วัด</t>
    </r>
    <r>
      <rPr>
        <sz val="13"/>
        <color theme="1"/>
        <rFont val="TH SarabunPSK"/>
        <family val="2"/>
      </rPr>
      <t xml:space="preserve"> บันทึกขออนุมัติกันเงินจากผู้มีอำนวจกันเงิน เทียบกับ การกันเงินในระบบ E-laas (เมนูระบบบัญชี / รายงานกันเงิน ณ วันสิ้นปี))</t>
    </r>
  </si>
  <si>
    <r>
      <t xml:space="preserve"> - การรายงานงบการเงินประจำปีงบฯ 2565 ให้หน่วยตรวจสอบฯ และผู้กำกับดูแลทราบ ตามกำหนดเวลาที่ระเบียบฯกำหนด (</t>
    </r>
    <r>
      <rPr>
        <b/>
        <u/>
        <sz val="13"/>
        <color theme="1"/>
        <rFont val="TH SarabunPSK"/>
        <family val="2"/>
      </rPr>
      <t>ตัวชี้วัด</t>
    </r>
    <r>
      <rPr>
        <sz val="13"/>
        <color theme="1"/>
        <rFont val="TH SarabunPSK"/>
        <family val="2"/>
      </rPr>
      <t xml:space="preserve"> รายงานทันภายใน 30 พ.ย 2565)</t>
    </r>
  </si>
  <si>
    <r>
      <t xml:space="preserve"> </t>
    </r>
    <r>
      <rPr>
        <b/>
        <u/>
        <sz val="14"/>
        <color theme="1"/>
        <rFont val="TH SarabunPSK"/>
        <family val="2"/>
      </rPr>
      <t>ตัวชี้วัด</t>
    </r>
    <r>
      <rPr>
        <sz val="14"/>
        <color theme="1"/>
        <rFont val="TH SarabunPSK"/>
        <family val="2"/>
      </rPr>
      <t xml:space="preserve"> ร้อยละของการจัดเก็บภาษีป้าย ไตรมาสที่ 1 - 2 (1 ต.ค2565 - 31 มี.ค 2566)</t>
    </r>
  </si>
  <si>
    <r>
      <t xml:space="preserve"> </t>
    </r>
    <r>
      <rPr>
        <b/>
        <u/>
        <sz val="14"/>
        <color theme="1"/>
        <rFont val="TH SarabunPSK"/>
        <family val="2"/>
      </rPr>
      <t>ตัวชี้วัด</t>
    </r>
    <r>
      <rPr>
        <sz val="14"/>
        <color theme="1"/>
        <rFont val="TH SarabunPSK"/>
        <family val="2"/>
      </rPr>
      <t xml:space="preserve"> ร้อยละของการเบิกจ่าย ไตรมาสที่ 1 - 2 (1 ต.ค2565 - 31 มี.ค 2566) เทียบกับข้อมูลรายรับทั้งสิ้นของข้อมูล ณ วันที่ 31  มีนาคม 2566</t>
    </r>
  </si>
  <si>
    <r>
      <rPr>
        <b/>
        <u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 หลักฐาน/ตัวบ่งชี้ความสำเร็จ หมายถึง หลักฐาน/เอกสารที่แสดงยืนยันต่อผู้ประเมินว่า ผลสัมฤทธิ์ของงานสำเร็จอยู่ในระดับคะแนนและค่าเป้าหมายใด</t>
    </r>
  </si>
  <si>
    <t>ส่วนที่ 2 การประเมินสมรรถนะ (ร้อยละ 30)</t>
  </si>
  <si>
    <t>ระดับความคาด</t>
  </si>
  <si>
    <t>ระดับสมรรถนะที่ค้นพบเมื่อเปรียบเทียบกับพจนานุกรมสมรรถนะ</t>
  </si>
  <si>
    <t>คะแนนที่</t>
  </si>
  <si>
    <t>ผลคะแนนที่ได้</t>
  </si>
  <si>
    <t>หวังตาม</t>
  </si>
  <si>
    <t>ผลการ</t>
  </si>
  <si>
    <t>ได้ตามตา</t>
  </si>
  <si>
    <t>สมรรถนะ</t>
  </si>
  <si>
    <t>ร้อยละ</t>
  </si>
  <si>
    <t>มาตรฐาน</t>
  </si>
  <si>
    <t>ผลการประ</t>
  </si>
  <si>
    <t>ประเมินของ</t>
  </si>
  <si>
    <t>รางเปรียบ</t>
  </si>
  <si>
    <t>(H) = (B) x (G)</t>
  </si>
  <si>
    <t>กำหนดตำแหน่ง</t>
  </si>
  <si>
    <t>ประเมิน</t>
  </si>
  <si>
    <t>เทียบ</t>
  </si>
  <si>
    <t xml:space="preserve"> (A)</t>
  </si>
  <si>
    <t>(B)</t>
  </si>
  <si>
    <t>(C)</t>
  </si>
  <si>
    <t>(D)</t>
  </si>
  <si>
    <t>ระดับ (E)</t>
  </si>
  <si>
    <t>ระดับ (F)</t>
  </si>
  <si>
    <t>สมรรถนะหลัก</t>
  </si>
  <si>
    <t>1.การมุ่งผลสัมฤทธิ์</t>
  </si>
  <si>
    <t>1. การจัดทำงบการเงินประจำปีทันเวลากำหนด
2. การจัดซื้อจัดจ้างทันตามกำหนดเวลา</t>
  </si>
  <si>
    <t>ระดับที่ประเมินได้</t>
  </si>
  <si>
    <t>2. การยึดมั่นในความถูกต้องและจริยธรรม</t>
  </si>
  <si>
    <t>3.ความเข้าใจในองค์กรและระบบงาน</t>
  </si>
  <si>
    <t>ระดับความคาดหวัง</t>
  </si>
  <si>
    <t>4.การบริการเป็นเลิศ</t>
  </si>
  <si>
    <t>ยิ้มแย้มแจ่มใส เต็มใจบริการ</t>
  </si>
  <si>
    <t>5.การทำงานเป็นทีม</t>
  </si>
  <si>
    <t>การติดต่อประสานกับสำนัก/กอง</t>
  </si>
  <si>
    <t>สมรรถนะประจำผู้บริหาร</t>
  </si>
  <si>
    <t>1.การเป็นผู้นำในการเปลี่ยนแปลง</t>
  </si>
  <si>
    <t xml:space="preserve">การยอมรับความคิดเห็นผู้อื่น และกล้านำเสนอแนวคิดในการทำงาน </t>
  </si>
  <si>
    <t>2.ความสามารถในการเป็นผู้นำ</t>
  </si>
  <si>
    <t>ส่งเสริมการทำงานในส่วนราชการและองค์กร</t>
  </si>
  <si>
    <t>3.ความสามารถในการพัฒนาคน</t>
  </si>
  <si>
    <t>การแนะนำงาน หรือสอนงานผู้ใต้บังคับบัญชา และเพื่อนร่วมงาน</t>
  </si>
  <si>
    <t>4.การคิดเชิงกลยุทธ์</t>
  </si>
  <si>
    <t>นำเทคโนโลยีมาประยุกต์ร่วมกับการทำงานเพื่อบรรลุเป้าหมายและวัตถุประสงค์ขององค์กร</t>
  </si>
  <si>
    <t>ส่วนที่ 3 ข้อตกลงการประเมินผลการปฏิบัติงาน</t>
  </si>
  <si>
    <t>(ลงชื่อ)                                                          (ผู้รับการประเมิน)</t>
  </si>
  <si>
    <t xml:space="preserve">(ลงชื่อ)                                            </t>
  </si>
  <si>
    <t>(</t>
  </si>
  <si>
    <t>)</t>
  </si>
  <si>
    <t>วันที่.........................................................................................</t>
  </si>
  <si>
    <t>วันที่.......................................................................................................</t>
  </si>
  <si>
    <t>ส่วนที่ 4 สรุปผลการประเมิน</t>
  </si>
  <si>
    <t>4.1 ผลการประเมินตนเอง</t>
  </si>
  <si>
    <t>ข้าพเจ้าขอรับรองว่าได้ประเมินตนเองตามเอกสารหรือหลักฐาน/ตัวบ่งชี้ความสำเร็จที่มีอยู่จริง</t>
  </si>
  <si>
    <t>วันที่.......................................................................................</t>
  </si>
  <si>
    <t>4.2 ผลการประเมินของผู้ประเมิน</t>
  </si>
  <si>
    <t>รายการ</t>
  </si>
  <si>
    <t>คะแนนเต็ม</t>
  </si>
  <si>
    <t>ระดับผลการประเมิน</t>
  </si>
  <si>
    <t>(ร้อยละ)</t>
  </si>
  <si>
    <t>1. ผลสัมฤทธิ์ของงาน</t>
  </si>
  <si>
    <t>ดีเด่น</t>
  </si>
  <si>
    <t>ตั้งแต่ร้อยละ 90 ขึ้นไป</t>
  </si>
  <si>
    <t>ดีมาก</t>
  </si>
  <si>
    <t>ตั้งแต่ร้อยละ 80 แต่ไม่ถึงร้อยละ 90</t>
  </si>
  <si>
    <t>2. การประเมินสมรรถนะ</t>
  </si>
  <si>
    <t>ดี</t>
  </si>
  <si>
    <t>ตั้งแต่ร้อยละ 70 แต่ไม่ถึงร้อยละ 80</t>
  </si>
  <si>
    <t>พอใช้</t>
  </si>
  <si>
    <t>ตั้งแต่ร้อยละ 60 แต่ไม่ถึงร้อยละ 70</t>
  </si>
  <si>
    <t>ต้องปรับปรุง</t>
  </si>
  <si>
    <t>ต่ำกว่าร้อยละ 60</t>
  </si>
  <si>
    <t xml:space="preserve">               (ลงชื่อ)                                                                     (ผู้ประเมิน)</t>
  </si>
  <si>
    <t>ส่วนที่ 5 แผนพัฒนาการปฏิบัติราชการ</t>
  </si>
  <si>
    <t>ผลสัมฤทธิ์ของานหรือ</t>
  </si>
  <si>
    <t>วิธีการพัฒนา</t>
  </si>
  <si>
    <t>ช่วงเวลาและระยะเวลาการพัฒนา</t>
  </si>
  <si>
    <t>วิธีการวัดผลในการพัฒนา</t>
  </si>
  <si>
    <t>สมรรถนะที่เลือกพัฒนา (ก)</t>
  </si>
  <si>
    <t>(ข)</t>
  </si>
  <si>
    <t xml:space="preserve"> (ค)</t>
  </si>
  <si>
    <t>(ง)</t>
  </si>
  <si>
    <t>ส่วนที่ 6 การแจ้งและรับทราบผลการประเมิน</t>
  </si>
  <si>
    <t>ได้รับแจ้งผลการประเมินทราบแล้ว</t>
  </si>
  <si>
    <t>ได้รับทราบผลการประเมินแล้ว</t>
  </si>
  <si>
    <t>แต่ผู้รับการประเมินไม่ยินยอมลงนามรับทราบ</t>
  </si>
  <si>
    <t xml:space="preserve">(ลงชื่อ).............................................................                                                   </t>
  </si>
  <si>
    <t>)          (</t>
  </si>
  <si>
    <t>...........................................................................</t>
  </si>
  <si>
    <t>พยาน</t>
  </si>
  <si>
    <t>วันที่.....................................................................</t>
  </si>
  <si>
    <t>ส่วนที่ 7 ความเห็นของผู้บังคับบัญชาเหนือขึ้นไป (ถ้ามี)</t>
  </si>
  <si>
    <t>เห็นชอบกับผลคะแนนของผู้ประเมิน</t>
  </si>
  <si>
    <t xml:space="preserve">มีความเห็นต่าง ดังนี้ </t>
  </si>
  <si>
    <t>1. ผลสัมฤทธิ์ของงาน ควรได้คะแนนร้อยละ....................................เหตุผล........................................................................................................</t>
  </si>
  <si>
    <t>2. สมรรถนะ ควรได้คะแนนร้อยละ....................................เหตุผล........................................................................................................</t>
  </si>
  <si>
    <t>รวมคะแนนที่ควรได้ครั้งนี้ร้อยละ..........................................</t>
  </si>
  <si>
    <t xml:space="preserve">(ลงชื่อ)............................................                                                </t>
  </si>
  <si>
    <t>ส่วนที่ 8 ความเห็นของคณะกรรมการกลั่นกรองการประเมินผลการปฏิบัติงานของข้าราชการหรือพนักงานส่วนท้องถิ่น</t>
  </si>
  <si>
    <t>ผู้ประเมินตามส่วนที่ 4 หรือ</t>
  </si>
  <si>
    <t>ผู้บังคับบัญชาเหนือขึ้นไปตามส่วนที่ 7</t>
  </si>
  <si>
    <t xml:space="preserve">(ลงชื่อ)........................................................................................                                                </t>
  </si>
  <si>
    <t>ประธานคณะกรรมการกลั่นกรองผลการปฏิบัติงานฯ</t>
  </si>
  <si>
    <t>ส่วนที่ 9  ผลการพิจารณาของนายกองค์การบริหารส่วนตำบล</t>
  </si>
  <si>
    <t>เห็นชอบตามความเห็นของคณะกรรมการกลั่นกรองการประเมินผลการปฏิบัติงานข้าราชการหรือพนักงานส่วนท้องถิ่น</t>
  </si>
  <si>
    <t xml:space="preserve">(ลงชื่อ).................................................................................                                                </t>
  </si>
  <si>
    <t>(สำหรับประเภทวิชาการและทั่วไป)</t>
  </si>
  <si>
    <t>สมรรถนะประจำสายงาน</t>
  </si>
  <si>
    <t>1. การแก้ไขปัญหาและดำเนินการเชิงรุก</t>
  </si>
  <si>
    <t>2. การคิดวิเคราะห์</t>
  </si>
  <si>
    <t>3. การสั่งสมความรู้และความเชี่ยวชาญในสายอาชีพ</t>
  </si>
  <si>
    <t>4.การละเอียดรอบคอบและความถูกต้องของาน</t>
  </si>
  <si>
    <t>คอลัมน์1</t>
  </si>
  <si>
    <t>คอลัมน์2</t>
  </si>
  <si>
    <t>ครั้งที่ 1 วันที่ 1 ตุลาคม</t>
  </si>
  <si>
    <t>ครั้งที่ 2 วันที่ 1 เมษายน</t>
  </si>
  <si>
    <t>30  มีนาคม</t>
  </si>
  <si>
    <t>30 กันยายน</t>
  </si>
  <si>
    <r>
      <rPr>
        <b/>
        <sz val="16"/>
        <color theme="1"/>
        <rFont val="TH SarabunPSK"/>
        <family val="2"/>
      </rPr>
      <t>เลขประจำตัวประชาชน</t>
    </r>
    <r>
      <rPr>
        <sz val="16"/>
        <color theme="1"/>
        <rFont val="TH SarabunPSK"/>
        <family val="2"/>
      </rPr>
      <t xml:space="preserve"> </t>
    </r>
  </si>
  <si>
    <t>ทั่วไป</t>
  </si>
  <si>
    <t>วิชาการ</t>
  </si>
  <si>
    <t>ปฏิบัติงาน</t>
  </si>
  <si>
    <t>ชำนาญงาน</t>
  </si>
  <si>
    <t>อาวุโส</t>
  </si>
  <si>
    <t>ปฏิบัติการ</t>
  </si>
  <si>
    <t>ชำนาญการ</t>
  </si>
  <si>
    <t>ชำนาญการพิเศษ</t>
  </si>
  <si>
    <t>เชี่ยวชาญ</t>
  </si>
  <si>
    <t>ต้น</t>
  </si>
  <si>
    <t>สูง</t>
  </si>
  <si>
    <t>ปลัดเทศบาลตำบลธาตุพนม</t>
  </si>
  <si>
    <t>มีความเข้าใจในระเบียบฯเบิกจ่าย และระเบียบฯการจัดซื้อจัดจ้างที่กฎหมายกำหนด</t>
  </si>
  <si>
    <t>1. การจัดทำงบการเงินประจำปีเป็นไปตามมาตรฐานบัญชีภาครัฐ</t>
  </si>
  <si>
    <t>กำหนดการประเมินผลการปฏิบัติงาน ประกอบด้วย ส่วนที่ 1 การประเมิน   ผลสัมฤทธิ์ของงานและส่วนที่ 2 การประเมินสมรรถนะเพื่อใช้สำหรับประเมินผลการปฏิบัติงาน</t>
  </si>
  <si>
    <t xml:space="preserve">ในรอบการประเมินครั้งที่  </t>
  </si>
  <si>
    <t>ประจำปีงบประมาณ</t>
  </si>
  <si>
    <t>พ.ศ.</t>
  </si>
  <si>
    <t>โดยผู้รับการประเมินขอให้ข้อตกลงว่า จะมุ่งมั่นปฏิบัติงานให้เกิดผลงานที่ดี</t>
  </si>
  <si>
    <t>จึงลงลายมือชื่อไว้เป็นหลักฐาน</t>
  </si>
  <si>
    <t>(ลงชื่อ)                                             ผู้รับการประเมิน</t>
  </si>
  <si>
    <t>(ผู้ประเมิน)</t>
  </si>
  <si>
    <t xml:space="preserve">)         </t>
  </si>
  <si>
    <t>(                                                  )</t>
  </si>
  <si>
    <t>โดยมี .........................................................................เป็นพยาน</t>
  </si>
  <si>
    <t xml:space="preserve">      (ลงชื่อ)...................................................                                                </t>
  </si>
  <si>
    <t>ได้แจ้งผลการประเมินแล้วเมื่อ.................................</t>
  </si>
  <si>
    <t xml:space="preserve">(ลงชื่อ).................................................................                                            </t>
  </si>
  <si>
    <t>นายลาชินทร์   ตูมสี</t>
  </si>
  <si>
    <t>นายวาฤทธิ์   กุลบุตร</t>
  </si>
  <si>
    <t>ตามเป้าหมาย และเกิดประโยชน์แก่ประชาชนหรือทางราชการตามที่ได้ตกลงไว้ และผู้ประเมินให้ข้อตกลงว่า ยินดีให้คำแนะนำ คำปรึกษาในการปฏิบัติงานแก่</t>
  </si>
  <si>
    <t xml:space="preserve">ผู้รับการประเมิน และจะประเมินผลการปฏิบัติงานด้วยความเป็นธรรม โปร่งใสตามที่ได้ตกลงไว้ โดยทั้งสองฝ่ายได้รับทราบข้อตกลงการประเมินผลการปฏิบัติงานร่วมกันแล้ว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</si>
</sst>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\-0000\-00000\-00\-0"/>
  </numFmts>
  <fonts count="1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5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3"/>
      <color theme="1"/>
      <name val="TH SarabunPSK"/>
      <family val="2"/>
    </font>
    <font>
      <b/>
      <u/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9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0" xfId="0" applyFont="1" applyFill="1"/>
    <xf numFmtId="0" fontId="2" fillId="0" borderId="11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9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5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0" borderId="19" xfId="0" applyFont="1" applyBorder="1"/>
    <xf numFmtId="0" fontId="2" fillId="0" borderId="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0" xfId="0" applyFont="1" applyAlignment="1"/>
    <xf numFmtId="0" fontId="2" fillId="4" borderId="0" xfId="0" applyFont="1" applyFill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87" fontId="2" fillId="0" borderId="2" xfId="0" applyNumberFormat="1" applyFont="1" applyBorder="1" applyAlignment="1">
      <alignment horizontal="left"/>
    </xf>
    <xf numFmtId="187" fontId="2" fillId="0" borderId="3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2" fillId="4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 wrapText="1" shrinkToFit="1"/>
    </xf>
    <xf numFmtId="0" fontId="10" fillId="0" borderId="9" xfId="0" applyFont="1" applyBorder="1" applyAlignment="1">
      <alignment horizontal="center" vertical="center" textRotation="90"/>
    </xf>
    <xf numFmtId="0" fontId="10" fillId="0" borderId="18" xfId="0" applyFont="1" applyBorder="1" applyAlignment="1">
      <alignment horizontal="center" vertical="center" textRotation="90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ปกติ" xfId="0" builtinId="0"/>
    <cellStyle name="ปกติ 2" xfId="1" xr:uid="{2187871B-ECE2-44F2-87DA-82EE50D77C01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colors>
    <mruColors>
      <color rgb="FFFFFF99"/>
      <color rgb="FFF51B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3626;.&#3627;&#3621;&#3633;&#3585;5!A1"/><Relationship Id="rId3" Type="http://schemas.openxmlformats.org/officeDocument/2006/relationships/hyperlink" Target="#&#3605;&#3633;&#3623;&#3594;&#3637;&#3657;&#3623;&#3633;&#3604;1!A1"/><Relationship Id="rId7" Type="http://schemas.openxmlformats.org/officeDocument/2006/relationships/hyperlink" Target="#&#3626;.&#3627;&#3621;&#3633;&#3585;4!A1"/><Relationship Id="rId12" Type="http://schemas.openxmlformats.org/officeDocument/2006/relationships/hyperlink" Target="#&#3611;&#3619;&#3632;&#3592;&#3635;&#3605;&#3633;&#3623;4!A1"/><Relationship Id="rId2" Type="http://schemas.openxmlformats.org/officeDocument/2006/relationships/hyperlink" Target="#'&#3605;&#3633;&#3623;&#3594;&#3637;&#3657;&#3623;&#3633;&#3604; 2'!A1"/><Relationship Id="rId1" Type="http://schemas.openxmlformats.org/officeDocument/2006/relationships/hyperlink" Target="#'&#3605;&#3633;&#3623;&#3594;&#3637;&#3657;&#3623;&#3633;&#3604; 3'!A1"/><Relationship Id="rId6" Type="http://schemas.openxmlformats.org/officeDocument/2006/relationships/hyperlink" Target="#&#3626;.&#3627;&#3621;&#3633;&#3585;3!A1"/><Relationship Id="rId11" Type="http://schemas.openxmlformats.org/officeDocument/2006/relationships/hyperlink" Target="#&#3611;&#3619;&#3632;&#3592;&#3635;&#3605;&#3633;&#3623;3!A1"/><Relationship Id="rId5" Type="http://schemas.openxmlformats.org/officeDocument/2006/relationships/hyperlink" Target="#&#3626;.&#3627;&#3621;&#3633;&#3585;2!A1"/><Relationship Id="rId10" Type="http://schemas.openxmlformats.org/officeDocument/2006/relationships/hyperlink" Target="#&#3611;&#3619;&#3632;&#3592;&#3635;&#3605;&#3633;&#3623;2!A1"/><Relationship Id="rId4" Type="http://schemas.openxmlformats.org/officeDocument/2006/relationships/hyperlink" Target="#&#3626;.&#3627;&#3621;&#3633;&#3585;1!A1"/><Relationship Id="rId9" Type="http://schemas.openxmlformats.org/officeDocument/2006/relationships/hyperlink" Target="#&#3611;&#3619;&#3632;&#3592;&#3635;&#3605;&#3633;&#3623;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3585;&#3619;&#3629;&#3585;&#3586;&#3657;&#3629;&#3617;&#3641;&#3621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126</xdr:row>
      <xdr:rowOff>57150</xdr:rowOff>
    </xdr:from>
    <xdr:to>
      <xdr:col>0</xdr:col>
      <xdr:colOff>466725</xdr:colOff>
      <xdr:row>126</xdr:row>
      <xdr:rowOff>247650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6225" y="38833425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276225</xdr:colOff>
      <xdr:row>127</xdr:row>
      <xdr:rowOff>47625</xdr:rowOff>
    </xdr:from>
    <xdr:to>
      <xdr:col>0</xdr:col>
      <xdr:colOff>466725</xdr:colOff>
      <xdr:row>127</xdr:row>
      <xdr:rowOff>238125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76225" y="39090600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276225</xdr:colOff>
      <xdr:row>143</xdr:row>
      <xdr:rowOff>57150</xdr:rowOff>
    </xdr:from>
    <xdr:to>
      <xdr:col>0</xdr:col>
      <xdr:colOff>466725</xdr:colOff>
      <xdr:row>143</xdr:row>
      <xdr:rowOff>247650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6225" y="43367325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276225</xdr:colOff>
      <xdr:row>144</xdr:row>
      <xdr:rowOff>47625</xdr:rowOff>
    </xdr:from>
    <xdr:to>
      <xdr:col>0</xdr:col>
      <xdr:colOff>466725</xdr:colOff>
      <xdr:row>144</xdr:row>
      <xdr:rowOff>238125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76225" y="43624500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0</xdr:colOff>
      <xdr:row>143</xdr:row>
      <xdr:rowOff>57150</xdr:rowOff>
    </xdr:from>
    <xdr:to>
      <xdr:col>5</xdr:col>
      <xdr:colOff>190500</xdr:colOff>
      <xdr:row>143</xdr:row>
      <xdr:rowOff>247650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14650" y="43367325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190500</xdr:colOff>
      <xdr:row>143</xdr:row>
      <xdr:rowOff>47625</xdr:rowOff>
    </xdr:from>
    <xdr:to>
      <xdr:col>9</xdr:col>
      <xdr:colOff>381000</xdr:colOff>
      <xdr:row>143</xdr:row>
      <xdr:rowOff>238125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48275" y="43357800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276225</xdr:colOff>
      <xdr:row>154</xdr:row>
      <xdr:rowOff>57150</xdr:rowOff>
    </xdr:from>
    <xdr:to>
      <xdr:col>0</xdr:col>
      <xdr:colOff>466725</xdr:colOff>
      <xdr:row>154</xdr:row>
      <xdr:rowOff>247650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76225" y="46281975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276225</xdr:colOff>
      <xdr:row>155</xdr:row>
      <xdr:rowOff>47625</xdr:rowOff>
    </xdr:from>
    <xdr:to>
      <xdr:col>0</xdr:col>
      <xdr:colOff>466725</xdr:colOff>
      <xdr:row>155</xdr:row>
      <xdr:rowOff>238125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76225" y="46539150"/>
          <a:ext cx="19050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257175</xdr:colOff>
          <xdr:row>2</xdr:row>
          <xdr:rowOff>0</xdr:rowOff>
        </xdr:from>
        <xdr:to>
          <xdr:col>2</xdr:col>
          <xdr:colOff>495300</xdr:colOff>
          <xdr:row>3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257175</xdr:colOff>
          <xdr:row>3</xdr:row>
          <xdr:rowOff>0</xdr:rowOff>
        </xdr:from>
        <xdr:to>
          <xdr:col>2</xdr:col>
          <xdr:colOff>457200</xdr:colOff>
          <xdr:row>4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171450</xdr:colOff>
      <xdr:row>36</xdr:row>
      <xdr:rowOff>28575</xdr:rowOff>
    </xdr:from>
    <xdr:to>
      <xdr:col>33</xdr:col>
      <xdr:colOff>304800</xdr:colOff>
      <xdr:row>36</xdr:row>
      <xdr:rowOff>381000</xdr:rowOff>
    </xdr:to>
    <xdr:sp macro="" textlink="">
      <xdr:nvSpPr>
        <xdr:cNvPr id="21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210675" y="1217295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rgbClr val="0070C0"/>
              </a:solidFill>
            </a:rPr>
            <a:t>ตัวชี้วัด</a:t>
          </a:r>
          <a:r>
            <a:rPr lang="th-TH" sz="1100" baseline="0">
              <a:solidFill>
                <a:srgbClr val="0070C0"/>
              </a:solidFill>
            </a:rPr>
            <a:t> </a:t>
          </a:r>
          <a:r>
            <a:rPr lang="en-US" sz="1100" baseline="0">
              <a:solidFill>
                <a:srgbClr val="0070C0"/>
              </a:solidFill>
            </a:rPr>
            <a:t>3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152400</xdr:colOff>
      <xdr:row>32</xdr:row>
      <xdr:rowOff>28575</xdr:rowOff>
    </xdr:from>
    <xdr:to>
      <xdr:col>33</xdr:col>
      <xdr:colOff>285750</xdr:colOff>
      <xdr:row>32</xdr:row>
      <xdr:rowOff>381000</xdr:rowOff>
    </xdr:to>
    <xdr:sp macro="" textlink="">
      <xdr:nvSpPr>
        <xdr:cNvPr id="23" name="ยกนูน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191625" y="1057275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rgbClr val="0070C0"/>
              </a:solidFill>
            </a:rPr>
            <a:t>ตัวชี้วัด</a:t>
          </a:r>
          <a:r>
            <a:rPr lang="th-TH" sz="1100" baseline="0">
              <a:solidFill>
                <a:srgbClr val="0070C0"/>
              </a:solidFill>
            </a:rPr>
            <a:t> </a:t>
          </a:r>
          <a:r>
            <a:rPr lang="en-US" sz="1100" baseline="0">
              <a:solidFill>
                <a:srgbClr val="0070C0"/>
              </a:solidFill>
            </a:rPr>
            <a:t>2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161925</xdr:colOff>
      <xdr:row>28</xdr:row>
      <xdr:rowOff>28575</xdr:rowOff>
    </xdr:from>
    <xdr:to>
      <xdr:col>33</xdr:col>
      <xdr:colOff>295275</xdr:colOff>
      <xdr:row>28</xdr:row>
      <xdr:rowOff>381000</xdr:rowOff>
    </xdr:to>
    <xdr:sp macro="" textlink="">
      <xdr:nvSpPr>
        <xdr:cNvPr id="24" name="ยกนูน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201150" y="897255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rgbClr val="0070C0"/>
              </a:solidFill>
            </a:rPr>
            <a:t>ตัวชี้วัด</a:t>
          </a:r>
          <a:r>
            <a:rPr lang="th-TH" sz="1100" baseline="0">
              <a:solidFill>
                <a:srgbClr val="0070C0"/>
              </a:solidFill>
            </a:rPr>
            <a:t> </a:t>
          </a:r>
          <a:r>
            <a:rPr lang="en-US" sz="1100" baseline="0">
              <a:solidFill>
                <a:srgbClr val="0070C0"/>
              </a:solidFill>
            </a:rPr>
            <a:t>1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161925</xdr:colOff>
      <xdr:row>51</xdr:row>
      <xdr:rowOff>104775</xdr:rowOff>
    </xdr:from>
    <xdr:to>
      <xdr:col>33</xdr:col>
      <xdr:colOff>295275</xdr:colOff>
      <xdr:row>51</xdr:row>
      <xdr:rowOff>457200</xdr:rowOff>
    </xdr:to>
    <xdr:sp macro="" textlink="">
      <xdr:nvSpPr>
        <xdr:cNvPr id="25" name="ยกนูน 2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201150" y="1680210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</a:rPr>
            <a:t>ส.หลัก </a:t>
          </a:r>
          <a:r>
            <a:rPr lang="en-US" sz="1100" baseline="0">
              <a:solidFill>
                <a:srgbClr val="0070C0"/>
              </a:solidFill>
            </a:rPr>
            <a:t>1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152400</xdr:colOff>
      <xdr:row>52</xdr:row>
      <xdr:rowOff>133350</xdr:rowOff>
    </xdr:from>
    <xdr:to>
      <xdr:col>33</xdr:col>
      <xdr:colOff>285750</xdr:colOff>
      <xdr:row>52</xdr:row>
      <xdr:rowOff>485775</xdr:rowOff>
    </xdr:to>
    <xdr:sp macro="" textlink="">
      <xdr:nvSpPr>
        <xdr:cNvPr id="26" name="ยกนูน 2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191625" y="1741170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ส.หลัก </a:t>
          </a:r>
          <a:r>
            <a:rPr lang="en-US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2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152400</xdr:colOff>
      <xdr:row>53</xdr:row>
      <xdr:rowOff>123825</xdr:rowOff>
    </xdr:from>
    <xdr:to>
      <xdr:col>33</xdr:col>
      <xdr:colOff>285750</xdr:colOff>
      <xdr:row>53</xdr:row>
      <xdr:rowOff>476250</xdr:rowOff>
    </xdr:to>
    <xdr:sp macro="" textlink="">
      <xdr:nvSpPr>
        <xdr:cNvPr id="27" name="ยกนูน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191625" y="1798320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th-TH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ส.หลัก </a:t>
          </a:r>
          <a:r>
            <a:rPr lang="en-US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3</a:t>
          </a:r>
          <a:endParaRPr lang="th-TH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32</xdr:col>
      <xdr:colOff>161925</xdr:colOff>
      <xdr:row>54</xdr:row>
      <xdr:rowOff>114300</xdr:rowOff>
    </xdr:from>
    <xdr:to>
      <xdr:col>33</xdr:col>
      <xdr:colOff>295275</xdr:colOff>
      <xdr:row>54</xdr:row>
      <xdr:rowOff>466725</xdr:rowOff>
    </xdr:to>
    <xdr:sp macro="" textlink="">
      <xdr:nvSpPr>
        <xdr:cNvPr id="28" name="ยกนูน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201150" y="18554700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th-TH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ส.หลัก </a:t>
          </a:r>
          <a:r>
            <a:rPr lang="en-US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4</a:t>
          </a:r>
          <a:endParaRPr lang="th-TH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32</xdr:col>
      <xdr:colOff>171450</xdr:colOff>
      <xdr:row>55</xdr:row>
      <xdr:rowOff>76200</xdr:rowOff>
    </xdr:from>
    <xdr:to>
      <xdr:col>33</xdr:col>
      <xdr:colOff>304800</xdr:colOff>
      <xdr:row>55</xdr:row>
      <xdr:rowOff>428625</xdr:rowOff>
    </xdr:to>
    <xdr:sp macro="" textlink="">
      <xdr:nvSpPr>
        <xdr:cNvPr id="29" name="ยกนูน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9210675" y="19097625"/>
          <a:ext cx="819150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th-TH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ส.หลัก </a:t>
          </a:r>
          <a:r>
            <a:rPr lang="en-US" sz="110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5</a:t>
          </a:r>
          <a:endParaRPr lang="th-TH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32</xdr:col>
      <xdr:colOff>161925</xdr:colOff>
      <xdr:row>57</xdr:row>
      <xdr:rowOff>66675</xdr:rowOff>
    </xdr:from>
    <xdr:to>
      <xdr:col>33</xdr:col>
      <xdr:colOff>342901</xdr:colOff>
      <xdr:row>57</xdr:row>
      <xdr:rowOff>419100</xdr:rowOff>
    </xdr:to>
    <xdr:sp macro="" textlink="">
      <xdr:nvSpPr>
        <xdr:cNvPr id="30" name="ยกนูน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201150" y="20012025"/>
          <a:ext cx="866776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</a:rPr>
            <a:t>ประจำตัว</a:t>
          </a:r>
          <a:r>
            <a:rPr lang="en-US" sz="1100" baseline="0">
              <a:solidFill>
                <a:srgbClr val="0070C0"/>
              </a:solidFill>
            </a:rPr>
            <a:t>1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152400</xdr:colOff>
      <xdr:row>58</xdr:row>
      <xdr:rowOff>85725</xdr:rowOff>
    </xdr:from>
    <xdr:to>
      <xdr:col>33</xdr:col>
      <xdr:colOff>333376</xdr:colOff>
      <xdr:row>58</xdr:row>
      <xdr:rowOff>438150</xdr:rowOff>
    </xdr:to>
    <xdr:sp macro="" textlink="">
      <xdr:nvSpPr>
        <xdr:cNvPr id="34" name="ยกนูน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191625" y="20526375"/>
          <a:ext cx="866776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</a:rPr>
            <a:t>ประจำตัว</a:t>
          </a:r>
          <a:r>
            <a:rPr lang="en-US" sz="1100" baseline="0">
              <a:solidFill>
                <a:srgbClr val="0070C0"/>
              </a:solidFill>
            </a:rPr>
            <a:t>2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152400</xdr:colOff>
      <xdr:row>59</xdr:row>
      <xdr:rowOff>104775</xdr:rowOff>
    </xdr:from>
    <xdr:to>
      <xdr:col>33</xdr:col>
      <xdr:colOff>333376</xdr:colOff>
      <xdr:row>59</xdr:row>
      <xdr:rowOff>457200</xdr:rowOff>
    </xdr:to>
    <xdr:sp macro="" textlink="">
      <xdr:nvSpPr>
        <xdr:cNvPr id="35" name="ยกนูน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9191625" y="21040725"/>
          <a:ext cx="866776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</a:rPr>
            <a:t>ประจำตัว</a:t>
          </a:r>
          <a:r>
            <a:rPr lang="en-US" sz="1100" baseline="0">
              <a:solidFill>
                <a:srgbClr val="0070C0"/>
              </a:solidFill>
            </a:rPr>
            <a:t>3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xdr:twoCellAnchor>
    <xdr:from>
      <xdr:col>32</xdr:col>
      <xdr:colOff>142875</xdr:colOff>
      <xdr:row>60</xdr:row>
      <xdr:rowOff>66675</xdr:rowOff>
    </xdr:from>
    <xdr:to>
      <xdr:col>33</xdr:col>
      <xdr:colOff>323851</xdr:colOff>
      <xdr:row>60</xdr:row>
      <xdr:rowOff>419100</xdr:rowOff>
    </xdr:to>
    <xdr:sp macro="" textlink="">
      <xdr:nvSpPr>
        <xdr:cNvPr id="36" name="ยกนูน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182100" y="21497925"/>
          <a:ext cx="866776" cy="352425"/>
        </a:xfrm>
        <a:prstGeom prst="bevel">
          <a:avLst/>
        </a:prstGeom>
        <a:solidFill>
          <a:srgbClr val="FFFF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 baseline="0">
              <a:solidFill>
                <a:srgbClr val="0070C0"/>
              </a:solidFill>
            </a:rPr>
            <a:t>ประจำตัว</a:t>
          </a:r>
          <a:r>
            <a:rPr lang="en-US" sz="1100" baseline="0">
              <a:solidFill>
                <a:srgbClr val="0070C0"/>
              </a:solidFill>
            </a:rPr>
            <a:t>4</a:t>
          </a:r>
          <a:endParaRPr lang="th-TH" sz="1100">
            <a:solidFill>
              <a:srgbClr val="0070C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104775</xdr:colOff>
          <xdr:row>91</xdr:row>
          <xdr:rowOff>0</xdr:rowOff>
        </xdr:from>
        <xdr:to>
          <xdr:col>8</xdr:col>
          <xdr:colOff>342900</xdr:colOff>
          <xdr:row>92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104775</xdr:colOff>
          <xdr:row>92</xdr:row>
          <xdr:rowOff>0</xdr:rowOff>
        </xdr:from>
        <xdr:to>
          <xdr:col>8</xdr:col>
          <xdr:colOff>342900</xdr:colOff>
          <xdr:row>93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95250</xdr:colOff>
          <xdr:row>93</xdr:row>
          <xdr:rowOff>0</xdr:rowOff>
        </xdr:from>
        <xdr:to>
          <xdr:col>8</xdr:col>
          <xdr:colOff>333375</xdr:colOff>
          <xdr:row>94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85725</xdr:colOff>
          <xdr:row>94</xdr:row>
          <xdr:rowOff>0</xdr:rowOff>
        </xdr:from>
        <xdr:to>
          <xdr:col>8</xdr:col>
          <xdr:colOff>323850</xdr:colOff>
          <xdr:row>95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95250</xdr:colOff>
          <xdr:row>95</xdr:row>
          <xdr:rowOff>0</xdr:rowOff>
        </xdr:from>
        <xdr:to>
          <xdr:col>8</xdr:col>
          <xdr:colOff>333375</xdr:colOff>
          <xdr:row>96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</xdr:row>
      <xdr:rowOff>123825</xdr:rowOff>
    </xdr:from>
    <xdr:to>
      <xdr:col>11</xdr:col>
      <xdr:colOff>19050</xdr:colOff>
      <xdr:row>17</xdr:row>
      <xdr:rowOff>9525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3900" y="6667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แนบตัวชี้วัดที่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</xdr:col>
      <xdr:colOff>28575</xdr:colOff>
      <xdr:row>0</xdr:row>
      <xdr:rowOff>47625</xdr:rowOff>
    </xdr:from>
    <xdr:to>
      <xdr:col>11</xdr:col>
      <xdr:colOff>371475</xdr:colOff>
      <xdr:row>3</xdr:row>
      <xdr:rowOff>76200</xdr:rowOff>
    </xdr:to>
    <xdr:sp macro="" textlink="">
      <xdr:nvSpPr>
        <xdr:cNvPr id="4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86575" y="476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แนบตัวชี้วัดที่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314325</xdr:colOff>
      <xdr:row>0</xdr:row>
      <xdr:rowOff>38100</xdr:rowOff>
    </xdr:from>
    <xdr:to>
      <xdr:col>10</xdr:col>
      <xdr:colOff>657225</xdr:colOff>
      <xdr:row>3</xdr:row>
      <xdr:rowOff>66675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486525" y="38100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666750</xdr:colOff>
      <xdr:row>18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85800" y="904875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แนบตัวชี้วัดที่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323850</xdr:colOff>
      <xdr:row>0</xdr:row>
      <xdr:rowOff>57150</xdr:rowOff>
    </xdr:from>
    <xdr:to>
      <xdr:col>10</xdr:col>
      <xdr:colOff>666750</xdr:colOff>
      <xdr:row>3</xdr:row>
      <xdr:rowOff>85725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496050" y="57150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แนบสมรรถนะหลักที่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333375</xdr:colOff>
      <xdr:row>0</xdr:row>
      <xdr:rowOff>28575</xdr:rowOff>
    </xdr:from>
    <xdr:to>
      <xdr:col>10</xdr:col>
      <xdr:colOff>676275</xdr:colOff>
      <xdr:row>3</xdr:row>
      <xdr:rowOff>57150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505575" y="2857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แนบสมรรถนะหลักที่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304800</xdr:colOff>
      <xdr:row>0</xdr:row>
      <xdr:rowOff>47625</xdr:rowOff>
    </xdr:from>
    <xdr:to>
      <xdr:col>10</xdr:col>
      <xdr:colOff>647700</xdr:colOff>
      <xdr:row>3</xdr:row>
      <xdr:rowOff>76200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477000" y="476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แนบสมรรถนะหลักที่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304800</xdr:colOff>
      <xdr:row>0</xdr:row>
      <xdr:rowOff>28575</xdr:rowOff>
    </xdr:from>
    <xdr:to>
      <xdr:col>10</xdr:col>
      <xdr:colOff>647700</xdr:colOff>
      <xdr:row>3</xdr:row>
      <xdr:rowOff>57150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6477000" y="2857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แนบสมรรถนะหลักที่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352425</xdr:colOff>
      <xdr:row>0</xdr:row>
      <xdr:rowOff>38100</xdr:rowOff>
    </xdr:from>
    <xdr:to>
      <xdr:col>11</xdr:col>
      <xdr:colOff>9525</xdr:colOff>
      <xdr:row>3</xdr:row>
      <xdr:rowOff>66675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524625" y="38100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19</xdr:row>
      <xdr:rowOff>66675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85800" y="1085850"/>
          <a:ext cx="6838950" cy="2419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แนบสมรรถนะหลักที่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333375</xdr:colOff>
      <xdr:row>0</xdr:row>
      <xdr:rowOff>9525</xdr:rowOff>
    </xdr:from>
    <xdr:to>
      <xdr:col>10</xdr:col>
      <xdr:colOff>676275</xdr:colOff>
      <xdr:row>3</xdr:row>
      <xdr:rowOff>38100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505575" y="95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10</xdr:col>
      <xdr:colOff>647700</xdr:colOff>
      <xdr:row>19</xdr:row>
      <xdr:rowOff>85725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66750" y="723900"/>
          <a:ext cx="6838950" cy="2800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สมรรถนะประจำตัวผู้บริหาร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314325</xdr:colOff>
      <xdr:row>0</xdr:row>
      <xdr:rowOff>47625</xdr:rowOff>
    </xdr:from>
    <xdr:to>
      <xdr:col>10</xdr:col>
      <xdr:colOff>657225</xdr:colOff>
      <xdr:row>3</xdr:row>
      <xdr:rowOff>76200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6486525" y="476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666750</xdr:colOff>
      <xdr:row>21</xdr:row>
      <xdr:rowOff>85725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85800" y="1085850"/>
          <a:ext cx="6838950" cy="2800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สมรรถนะประจำตัวผู้บริหาร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295275</xdr:colOff>
      <xdr:row>0</xdr:row>
      <xdr:rowOff>47625</xdr:rowOff>
    </xdr:from>
    <xdr:to>
      <xdr:col>10</xdr:col>
      <xdr:colOff>638175</xdr:colOff>
      <xdr:row>3</xdr:row>
      <xdr:rowOff>76200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467475" y="476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10</xdr:col>
      <xdr:colOff>666750</xdr:colOff>
      <xdr:row>19</xdr:row>
      <xdr:rowOff>85725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685800" y="723900"/>
          <a:ext cx="6838950" cy="2800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สมรรถนะประจำตัวผู้บริหาร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333375</xdr:colOff>
      <xdr:row>0</xdr:row>
      <xdr:rowOff>47625</xdr:rowOff>
    </xdr:from>
    <xdr:to>
      <xdr:col>10</xdr:col>
      <xdr:colOff>676275</xdr:colOff>
      <xdr:row>3</xdr:row>
      <xdr:rowOff>76200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6505575" y="47625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28575</xdr:rowOff>
    </xdr:from>
    <xdr:to>
      <xdr:col>10</xdr:col>
      <xdr:colOff>666750</xdr:colOff>
      <xdr:row>20</xdr:row>
      <xdr:rowOff>114300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85800" y="933450"/>
          <a:ext cx="6838950" cy="2800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แนบ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สมรรถนะประจำตัวผู้บริหาร</a:t>
          </a:r>
        </a:p>
        <a:p>
          <a:pPr algn="ctr"/>
          <a:r>
            <a:rPr lang="th-TH" sz="6000" b="1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ที่</a:t>
          </a:r>
          <a:r>
            <a:rPr lang="th-TH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6000" b="1" baseline="0">
              <a:solidFill>
                <a:srgbClr val="0070C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th-TH" sz="6000" b="1">
            <a:solidFill>
              <a:srgbClr val="0070C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342900</xdr:colOff>
      <xdr:row>0</xdr:row>
      <xdr:rowOff>38100</xdr:rowOff>
    </xdr:from>
    <xdr:to>
      <xdr:col>11</xdr:col>
      <xdr:colOff>0</xdr:colOff>
      <xdr:row>3</xdr:row>
      <xdr:rowOff>66675</xdr:rowOff>
    </xdr:to>
    <xdr:sp macro="" textlink="">
      <xdr:nvSpPr>
        <xdr:cNvPr id="3" name="ยกนูน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6515100" y="38100"/>
          <a:ext cx="1028700" cy="571500"/>
        </a:xfrm>
        <a:prstGeom prst="bevel">
          <a:avLst/>
        </a:prstGeom>
        <a:solidFill>
          <a:srgbClr val="FF0000"/>
        </a:solidFill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rgbClr val="002060"/>
              </a:solidFill>
            </a:rPr>
            <a:t>ไปหน้า</a:t>
          </a:r>
          <a:br>
            <a:rPr lang="th-TH" sz="1100">
              <a:solidFill>
                <a:srgbClr val="002060"/>
              </a:solidFill>
            </a:rPr>
          </a:br>
          <a:r>
            <a:rPr lang="th-TH" sz="1100">
              <a:solidFill>
                <a:srgbClr val="002060"/>
              </a:solidFill>
            </a:rPr>
            <a:t>กรอกข้อมูล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%20&#3617;&#3636;&#3618;66\&#3649;&#3610;&#3610;&#3611;&#3619;&#3632;&#3648;&#3617;&#3636;&#3609;&#3649;&#3610;&#3610;&#3651;&#3627;&#3617;&#3656;-&#3629;&#3610;&#360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บริหารอำนวยการ"/>
      <sheetName val="วิชาการและทั่วไป"/>
      <sheetName val="ทดลองราชการบรรจุใหม่"/>
      <sheetName val="ร้อยละจัดเก็บภาษีป้าย"/>
      <sheetName val="Sheet1"/>
      <sheetName val="แบบสรุปประเมินผลงาน"/>
      <sheetName val="สูตร"/>
    </sheetNames>
    <sheetDataSet>
      <sheetData sheetId="0"/>
      <sheetData sheetId="1"/>
      <sheetData sheetId="2"/>
      <sheetData sheetId="3"/>
      <sheetData sheetId="4"/>
      <sheetData sheetId="5">
        <row r="5">
          <cell r="BE5" t="str">
            <v>คะแนนที่ได้</v>
          </cell>
          <cell r="BF5" t="str">
            <v>เกรด</v>
          </cell>
          <cell r="BG5" t="str">
            <v>คะแนนที่ได้</v>
          </cell>
          <cell r="BH5" t="str">
            <v>เกรด</v>
          </cell>
          <cell r="BI5" t="str">
            <v>คะแนนที่ได้</v>
          </cell>
          <cell r="BJ5" t="str">
            <v>เกรด</v>
          </cell>
        </row>
        <row r="6"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</row>
        <row r="7">
          <cell r="BE7">
            <v>50</v>
          </cell>
          <cell r="BF7">
            <v>1</v>
          </cell>
          <cell r="BG7">
            <v>50</v>
          </cell>
          <cell r="BH7">
            <v>1</v>
          </cell>
          <cell r="BI7">
            <v>50</v>
          </cell>
          <cell r="BJ7">
            <v>1</v>
          </cell>
        </row>
        <row r="8">
          <cell r="BE8">
            <v>60</v>
          </cell>
          <cell r="BF8">
            <v>2</v>
          </cell>
          <cell r="BG8">
            <v>60</v>
          </cell>
          <cell r="BH8">
            <v>2</v>
          </cell>
          <cell r="BI8">
            <v>60</v>
          </cell>
          <cell r="BJ8">
            <v>2</v>
          </cell>
        </row>
        <row r="9">
          <cell r="BE9">
            <v>70</v>
          </cell>
          <cell r="BF9">
            <v>3</v>
          </cell>
          <cell r="BG9">
            <v>70</v>
          </cell>
          <cell r="BH9">
            <v>3</v>
          </cell>
          <cell r="BI9">
            <v>70</v>
          </cell>
          <cell r="BJ9">
            <v>3</v>
          </cell>
        </row>
        <row r="10">
          <cell r="BE10">
            <v>80</v>
          </cell>
          <cell r="BF10">
            <v>4</v>
          </cell>
          <cell r="BG10">
            <v>80</v>
          </cell>
          <cell r="BH10">
            <v>4</v>
          </cell>
          <cell r="BI10">
            <v>80</v>
          </cell>
          <cell r="BJ10">
            <v>4</v>
          </cell>
        </row>
        <row r="11">
          <cell r="BE11">
            <v>90</v>
          </cell>
          <cell r="BF11">
            <v>5</v>
          </cell>
          <cell r="BG11">
            <v>90</v>
          </cell>
          <cell r="BH11">
            <v>5</v>
          </cell>
          <cell r="BI11">
            <v>90</v>
          </cell>
          <cell r="BJ11">
            <v>5</v>
          </cell>
        </row>
        <row r="13">
          <cell r="BE13" t="str">
            <v>คะแนนที่ได้</v>
          </cell>
          <cell r="BF13" t="str">
            <v>เกรด</v>
          </cell>
          <cell r="BG13" t="str">
            <v>คะแนนที่ได้</v>
          </cell>
          <cell r="BH13" t="str">
            <v>เกรด</v>
          </cell>
          <cell r="BI13" t="str">
            <v>คะแนนที่ได้</v>
          </cell>
          <cell r="BJ13" t="str">
            <v>เกรด</v>
          </cell>
        </row>
        <row r="14"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</row>
        <row r="15">
          <cell r="BE15">
            <v>50</v>
          </cell>
          <cell r="BF15">
            <v>1</v>
          </cell>
          <cell r="BG15">
            <v>50</v>
          </cell>
          <cell r="BH15">
            <v>1</v>
          </cell>
          <cell r="BI15">
            <v>50</v>
          </cell>
          <cell r="BJ15">
            <v>1</v>
          </cell>
        </row>
        <row r="16">
          <cell r="BE16">
            <v>60</v>
          </cell>
          <cell r="BF16">
            <v>2</v>
          </cell>
          <cell r="BG16">
            <v>60</v>
          </cell>
          <cell r="BH16">
            <v>2</v>
          </cell>
          <cell r="BI16">
            <v>60</v>
          </cell>
          <cell r="BJ16">
            <v>2</v>
          </cell>
        </row>
        <row r="17">
          <cell r="BE17">
            <v>70</v>
          </cell>
          <cell r="BF17">
            <v>3</v>
          </cell>
          <cell r="BG17">
            <v>70</v>
          </cell>
          <cell r="BH17">
            <v>3</v>
          </cell>
          <cell r="BI17">
            <v>70</v>
          </cell>
          <cell r="BJ17">
            <v>3</v>
          </cell>
        </row>
        <row r="18">
          <cell r="BE18">
            <v>80</v>
          </cell>
          <cell r="BF18">
            <v>4</v>
          </cell>
          <cell r="BG18">
            <v>80</v>
          </cell>
          <cell r="BH18">
            <v>4</v>
          </cell>
          <cell r="BI18">
            <v>80</v>
          </cell>
          <cell r="BJ18">
            <v>4</v>
          </cell>
        </row>
        <row r="19">
          <cell r="BE19">
            <v>90</v>
          </cell>
          <cell r="BF19">
            <v>5</v>
          </cell>
          <cell r="BG19">
            <v>90</v>
          </cell>
          <cell r="BH19">
            <v>5</v>
          </cell>
          <cell r="BI19">
            <v>90</v>
          </cell>
          <cell r="BJ19">
            <v>5</v>
          </cell>
        </row>
      </sheetData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909DAC-1B3F-442B-BB7D-D66899AB13EC}" name="Table3" displayName="Table3" ref="AB6:AC16" totalsRowShown="0" headerRowDxfId="7" dataDxfId="6">
  <autoFilter ref="AB6:AC16" xr:uid="{09909DAC-1B3F-442B-BB7D-D66899AB13EC}"/>
  <tableColumns count="2">
    <tableColumn id="1" xr3:uid="{AAFB17DA-C6AA-4485-AA86-E99E2099E190}" name="คอลัมน์1" dataDxfId="5"/>
    <tableColumn id="2" xr3:uid="{CA0A9218-1292-4CFB-B329-F567E61B3107}" name="คอลัมน์2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3F7002-1077-431E-A5EA-2C6E4C20AF03}" name="Table1" displayName="Table1" ref="AT4:AU15" totalsRowShown="0" headerRowDxfId="3" dataDxfId="2">
  <autoFilter ref="AT4:AU15" xr:uid="{993F7002-1077-431E-A5EA-2C6E4C20AF03}"/>
  <tableColumns count="2">
    <tableColumn id="1" xr3:uid="{CC445BD7-65E2-43BF-8EA2-62AB95001D91}" name="ประเภทตำแหน่ง" dataDxfId="1"/>
    <tableColumn id="2" xr3:uid="{807186EF-562A-469B-978B-48FBB3152C2A}" name="ระดับ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EC70-D860-486A-B989-3AD6B16D8958}">
  <sheetPr codeName="Sheet1">
    <tabColor rgb="FFFF0000"/>
  </sheetPr>
  <dimension ref="A1:AV164"/>
  <sheetViews>
    <sheetView tabSelected="1" zoomScaleNormal="100" workbookViewId="0">
      <selection activeCell="AH15" sqref="AH15"/>
    </sheetView>
  </sheetViews>
  <sheetFormatPr defaultRowHeight="21" x14ac:dyDescent="0.35"/>
  <cols>
    <col min="1" max="1" width="7.5" style="1" customWidth="1"/>
    <col min="2" max="2" width="10.25" style="1" customWidth="1"/>
    <col min="3" max="3" width="6.875" style="1" customWidth="1"/>
    <col min="4" max="4" width="7.5" style="1" customWidth="1"/>
    <col min="5" max="5" width="10" style="1" customWidth="1"/>
    <col min="6" max="6" width="6.375" style="1" customWidth="1"/>
    <col min="7" max="7" width="5" style="1" customWidth="1"/>
    <col min="8" max="8" width="9.625" style="1" customWidth="1"/>
    <col min="9" max="9" width="5.375" style="1" customWidth="1"/>
    <col min="10" max="10" width="8.875" style="1" customWidth="1"/>
    <col min="11" max="11" width="10.5" style="1" customWidth="1"/>
    <col min="12" max="13" width="7.875" style="1" customWidth="1"/>
    <col min="14" max="14" width="7.5" style="1" customWidth="1"/>
    <col min="15" max="15" width="6.75" style="1" customWidth="1"/>
    <col min="16" max="27" width="9" style="1" hidden="1" customWidth="1"/>
    <col min="28" max="28" width="23.125" style="1" hidden="1" customWidth="1"/>
    <col min="29" max="29" width="14.5" style="1" hidden="1" customWidth="1"/>
    <col min="30" max="31" width="9" style="1" hidden="1" customWidth="1"/>
    <col min="32" max="32" width="4.5" style="1" hidden="1" customWidth="1"/>
    <col min="33" max="41" width="9" style="1" customWidth="1"/>
    <col min="42" max="45" width="9" style="1" hidden="1" customWidth="1"/>
    <col min="46" max="46" width="14.375" style="1" hidden="1" customWidth="1"/>
    <col min="47" max="48" width="0" style="1" hidden="1" customWidth="1"/>
    <col min="49" max="16384" width="9" style="1"/>
  </cols>
  <sheetData>
    <row r="1" spans="1:48" x14ac:dyDescent="0.3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48" x14ac:dyDescent="0.3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AC2" s="1" t="s">
        <v>1</v>
      </c>
    </row>
    <row r="3" spans="1:48" x14ac:dyDescent="0.35">
      <c r="A3" s="2" t="s">
        <v>2</v>
      </c>
      <c r="D3" s="1" t="s">
        <v>172</v>
      </c>
      <c r="F3" s="78">
        <v>2565</v>
      </c>
      <c r="G3" s="3" t="s">
        <v>3</v>
      </c>
      <c r="H3" s="79" t="s">
        <v>174</v>
      </c>
      <c r="I3" s="78">
        <v>2566</v>
      </c>
      <c r="AC3" s="1" t="s">
        <v>164</v>
      </c>
    </row>
    <row r="4" spans="1:48" x14ac:dyDescent="0.35">
      <c r="D4" s="1" t="s">
        <v>173</v>
      </c>
      <c r="F4" s="78">
        <v>2566</v>
      </c>
      <c r="G4" s="3" t="s">
        <v>3</v>
      </c>
      <c r="H4" s="79" t="s">
        <v>175</v>
      </c>
      <c r="I4" s="78">
        <v>2566</v>
      </c>
      <c r="AB4" s="1" t="str" cm="1">
        <f t="array" ref="AB4:AB5">_xlfn.UNIQUE(Table3[คอลัมน์1])</f>
        <v>(สำหรับประเภทบริหารท้องถิ่นและอำนวยการท้องถิ่น)</v>
      </c>
      <c r="AT4" s="1" t="s">
        <v>8</v>
      </c>
      <c r="AU4" s="1" t="s">
        <v>10</v>
      </c>
      <c r="AV4" s="1" t="str" cm="1">
        <f t="array" ref="AV4:AV7">_xlfn.UNIQUE(Table1[ประเภทตำแหน่ง])</f>
        <v>ทั่วไป</v>
      </c>
    </row>
    <row r="5" spans="1:48" ht="22.5" customHeight="1" x14ac:dyDescent="0.35">
      <c r="A5" s="88" t="s">
        <v>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90"/>
      <c r="AB5" s="1" t="str">
        <v>(สำหรับประเภทวิชาการและทั่วไป)</v>
      </c>
      <c r="AS5" s="1">
        <v>2565</v>
      </c>
      <c r="AT5" s="1" t="s">
        <v>177</v>
      </c>
      <c r="AU5" s="1" t="s">
        <v>179</v>
      </c>
      <c r="AV5" s="1" t="str">
        <v>วิชาการ</v>
      </c>
    </row>
    <row r="6" spans="1:48" x14ac:dyDescent="0.35">
      <c r="A6" s="80" t="s">
        <v>176</v>
      </c>
      <c r="B6" s="81"/>
      <c r="C6" s="98">
        <v>3480500058921</v>
      </c>
      <c r="D6" s="98"/>
      <c r="E6" s="99"/>
      <c r="F6" s="4" t="s">
        <v>5</v>
      </c>
      <c r="G6" s="5"/>
      <c r="H6" s="91" t="s">
        <v>205</v>
      </c>
      <c r="I6" s="91"/>
      <c r="J6" s="92"/>
      <c r="K6" s="4" t="s">
        <v>6</v>
      </c>
      <c r="L6" s="93" t="s">
        <v>7</v>
      </c>
      <c r="M6" s="93"/>
      <c r="N6" s="93"/>
      <c r="O6" s="94"/>
      <c r="AB6" s="1" t="s">
        <v>170</v>
      </c>
      <c r="AC6" s="1" t="s">
        <v>171</v>
      </c>
      <c r="AS6" s="1">
        <v>2566</v>
      </c>
      <c r="AT6" s="1" t="s">
        <v>177</v>
      </c>
      <c r="AU6" s="1" t="s">
        <v>180</v>
      </c>
      <c r="AV6" s="1" t="str">
        <v>อำนวยการท้องถิ่น</v>
      </c>
    </row>
    <row r="7" spans="1:48" x14ac:dyDescent="0.35">
      <c r="A7" s="6" t="s">
        <v>8</v>
      </c>
      <c r="B7" s="7"/>
      <c r="C7" s="95" t="s">
        <v>9</v>
      </c>
      <c r="D7" s="95"/>
      <c r="E7" s="96"/>
      <c r="F7" s="6" t="s">
        <v>10</v>
      </c>
      <c r="G7" s="95" t="s">
        <v>187</v>
      </c>
      <c r="H7" s="95"/>
      <c r="I7" s="95"/>
      <c r="J7" s="96"/>
      <c r="K7" s="6" t="s">
        <v>12</v>
      </c>
      <c r="L7" s="104"/>
      <c r="M7" s="104"/>
      <c r="N7" s="104"/>
      <c r="O7" s="105"/>
      <c r="AB7" s="1" t="s">
        <v>1</v>
      </c>
      <c r="AC7" s="1" t="s">
        <v>93</v>
      </c>
      <c r="AS7" s="1">
        <v>2567</v>
      </c>
      <c r="AT7" s="1" t="s">
        <v>177</v>
      </c>
      <c r="AU7" s="1" t="s">
        <v>181</v>
      </c>
      <c r="AV7" s="1" t="str">
        <v>บริหารท้องถิ่น</v>
      </c>
    </row>
    <row r="8" spans="1:48" x14ac:dyDescent="0.35">
      <c r="A8" s="6" t="s">
        <v>13</v>
      </c>
      <c r="B8" s="91"/>
      <c r="C8" s="91"/>
      <c r="D8" s="91"/>
      <c r="E8" s="92"/>
      <c r="F8" s="100" t="s">
        <v>15</v>
      </c>
      <c r="G8" s="101"/>
      <c r="H8" s="102"/>
      <c r="I8" s="102"/>
      <c r="J8" s="103"/>
      <c r="K8" s="6" t="s">
        <v>16</v>
      </c>
      <c r="L8" s="91" t="s">
        <v>17</v>
      </c>
      <c r="M8" s="91"/>
      <c r="N8" s="91"/>
      <c r="O8" s="92"/>
      <c r="AB8" s="1" t="s">
        <v>1</v>
      </c>
      <c r="AC8" s="1" t="s">
        <v>94</v>
      </c>
      <c r="AS8" s="1">
        <v>2568</v>
      </c>
      <c r="AT8" s="1" t="s">
        <v>178</v>
      </c>
      <c r="AU8" s="1" t="s">
        <v>182</v>
      </c>
    </row>
    <row r="9" spans="1:48" ht="22.5" customHeight="1" x14ac:dyDescent="0.35">
      <c r="A9" s="88" t="s">
        <v>18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0"/>
      <c r="AB9" s="1" t="s">
        <v>1</v>
      </c>
      <c r="AC9" s="1" t="s">
        <v>96</v>
      </c>
      <c r="AS9" s="1">
        <v>2569</v>
      </c>
      <c r="AT9" s="1" t="s">
        <v>178</v>
      </c>
      <c r="AU9" s="1" t="s">
        <v>183</v>
      </c>
    </row>
    <row r="10" spans="1:48" x14ac:dyDescent="0.35">
      <c r="A10" s="80" t="s">
        <v>176</v>
      </c>
      <c r="B10" s="81"/>
      <c r="C10" s="98">
        <v>0</v>
      </c>
      <c r="D10" s="98"/>
      <c r="E10" s="99"/>
      <c r="F10" s="4" t="s">
        <v>5</v>
      </c>
      <c r="G10" s="5"/>
      <c r="H10" s="91" t="s">
        <v>206</v>
      </c>
      <c r="I10" s="91"/>
      <c r="J10" s="92"/>
      <c r="K10" s="4" t="s">
        <v>6</v>
      </c>
      <c r="L10" s="93" t="s">
        <v>188</v>
      </c>
      <c r="M10" s="93"/>
      <c r="N10" s="93"/>
      <c r="O10" s="94"/>
      <c r="AB10" s="1" t="s">
        <v>1</v>
      </c>
      <c r="AC10" s="1" t="s">
        <v>98</v>
      </c>
      <c r="AS10" s="1">
        <v>2570</v>
      </c>
      <c r="AT10" s="1" t="s">
        <v>178</v>
      </c>
      <c r="AU10" s="1" t="s">
        <v>184</v>
      </c>
    </row>
    <row r="11" spans="1:48" x14ac:dyDescent="0.35">
      <c r="A11" s="6" t="s">
        <v>8</v>
      </c>
      <c r="B11" s="7"/>
      <c r="C11" s="95" t="s">
        <v>19</v>
      </c>
      <c r="D11" s="95"/>
      <c r="E11" s="96"/>
      <c r="F11" s="6" t="s">
        <v>10</v>
      </c>
      <c r="G11" s="95" t="s">
        <v>11</v>
      </c>
      <c r="H11" s="95"/>
      <c r="I11" s="95"/>
      <c r="J11" s="96"/>
      <c r="K11" s="6" t="s">
        <v>20</v>
      </c>
      <c r="L11" s="104"/>
      <c r="M11" s="104"/>
      <c r="N11" s="104"/>
      <c r="O11" s="105"/>
      <c r="AB11" s="1" t="s">
        <v>1</v>
      </c>
      <c r="AC11" s="1" t="s">
        <v>100</v>
      </c>
      <c r="AS11" s="1">
        <v>2571</v>
      </c>
      <c r="AT11" s="1" t="s">
        <v>178</v>
      </c>
      <c r="AU11" s="1" t="s">
        <v>185</v>
      </c>
    </row>
    <row r="12" spans="1:48" x14ac:dyDescent="0.35">
      <c r="A12" s="97" t="s">
        <v>21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AB12" s="1" t="s">
        <v>164</v>
      </c>
      <c r="AC12" s="1" t="s">
        <v>165</v>
      </c>
      <c r="AS12" s="1">
        <v>2572</v>
      </c>
      <c r="AT12" s="1" t="s">
        <v>9</v>
      </c>
      <c r="AU12" s="1" t="s">
        <v>186</v>
      </c>
    </row>
    <row r="13" spans="1:48" x14ac:dyDescent="0.35">
      <c r="A13" s="106" t="s">
        <v>22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AB13" s="1" t="s">
        <v>164</v>
      </c>
      <c r="AC13" s="1" t="s">
        <v>166</v>
      </c>
      <c r="AS13" s="1">
        <v>2573</v>
      </c>
      <c r="AT13" s="1" t="s">
        <v>9</v>
      </c>
      <c r="AU13" s="1" t="s">
        <v>11</v>
      </c>
    </row>
    <row r="14" spans="1:48" x14ac:dyDescent="0.35">
      <c r="A14" s="107" t="s">
        <v>23</v>
      </c>
      <c r="B14" s="109" t="s">
        <v>24</v>
      </c>
      <c r="C14" s="109"/>
      <c r="D14" s="109"/>
      <c r="E14" s="109"/>
      <c r="F14" s="109" t="s">
        <v>25</v>
      </c>
      <c r="G14" s="109"/>
      <c r="H14" s="109"/>
      <c r="I14" s="109"/>
      <c r="J14" s="9" t="s">
        <v>26</v>
      </c>
      <c r="K14" s="109" t="s">
        <v>27</v>
      </c>
      <c r="L14" s="109"/>
      <c r="M14" s="109"/>
      <c r="N14" s="109"/>
      <c r="O14" s="109"/>
      <c r="AB14" s="1" t="s">
        <v>164</v>
      </c>
      <c r="AC14" s="1" t="s">
        <v>167</v>
      </c>
      <c r="AS14" s="1">
        <v>2574</v>
      </c>
      <c r="AT14" s="1" t="s">
        <v>9</v>
      </c>
      <c r="AU14" s="1" t="s">
        <v>187</v>
      </c>
    </row>
    <row r="15" spans="1:48" x14ac:dyDescent="0.35">
      <c r="A15" s="108"/>
      <c r="B15" s="109"/>
      <c r="C15" s="109"/>
      <c r="D15" s="109"/>
      <c r="E15" s="109"/>
      <c r="F15" s="109"/>
      <c r="G15" s="109"/>
      <c r="H15" s="109"/>
      <c r="I15" s="109"/>
      <c r="J15" s="10" t="s">
        <v>28</v>
      </c>
      <c r="K15" s="11">
        <v>1</v>
      </c>
      <c r="L15" s="11">
        <v>2</v>
      </c>
      <c r="M15" s="11">
        <v>3</v>
      </c>
      <c r="N15" s="11">
        <v>4</v>
      </c>
      <c r="O15" s="11">
        <v>5</v>
      </c>
      <c r="AB15" s="1" t="s">
        <v>164</v>
      </c>
      <c r="AC15" s="1" t="s">
        <v>168</v>
      </c>
      <c r="AS15" s="1">
        <v>2575</v>
      </c>
      <c r="AT15" s="1" t="s">
        <v>19</v>
      </c>
      <c r="AU15" s="1" t="s">
        <v>186</v>
      </c>
    </row>
    <row r="16" spans="1:48" ht="42.75" customHeight="1" x14ac:dyDescent="0.35">
      <c r="A16" s="107">
        <v>1</v>
      </c>
      <c r="B16" s="111" t="s">
        <v>29</v>
      </c>
      <c r="C16" s="112"/>
      <c r="D16" s="112"/>
      <c r="E16" s="113"/>
      <c r="F16" s="117" t="s">
        <v>30</v>
      </c>
      <c r="G16" s="118"/>
      <c r="H16" s="118"/>
      <c r="I16" s="119"/>
      <c r="J16" s="123">
        <v>30</v>
      </c>
      <c r="K16" s="123">
        <v>50</v>
      </c>
      <c r="L16" s="123">
        <v>60</v>
      </c>
      <c r="M16" s="123">
        <v>70</v>
      </c>
      <c r="N16" s="123">
        <v>80</v>
      </c>
      <c r="O16" s="123">
        <v>90</v>
      </c>
      <c r="AB16" s="1" t="s">
        <v>164</v>
      </c>
      <c r="AC16" s="1" t="s">
        <v>169</v>
      </c>
      <c r="AT16" s="1" t="s">
        <v>19</v>
      </c>
      <c r="AU16" s="1" t="s">
        <v>11</v>
      </c>
    </row>
    <row r="17" spans="1:47" ht="42.75" customHeight="1" x14ac:dyDescent="0.35">
      <c r="A17" s="110"/>
      <c r="B17" s="114"/>
      <c r="C17" s="115"/>
      <c r="D17" s="115"/>
      <c r="E17" s="116"/>
      <c r="F17" s="120"/>
      <c r="G17" s="121"/>
      <c r="H17" s="121"/>
      <c r="I17" s="122"/>
      <c r="J17" s="124"/>
      <c r="K17" s="124"/>
      <c r="L17" s="124"/>
      <c r="M17" s="124"/>
      <c r="N17" s="124"/>
      <c r="O17" s="124"/>
      <c r="AT17" s="1" t="s">
        <v>19</v>
      </c>
      <c r="AU17" s="1" t="s">
        <v>187</v>
      </c>
    </row>
    <row r="18" spans="1:47" ht="33" customHeight="1" x14ac:dyDescent="0.35">
      <c r="A18" s="129">
        <v>2</v>
      </c>
      <c r="B18" s="111" t="s">
        <v>31</v>
      </c>
      <c r="C18" s="112"/>
      <c r="D18" s="112"/>
      <c r="E18" s="113"/>
      <c r="F18" s="111" t="s">
        <v>32</v>
      </c>
      <c r="G18" s="130"/>
      <c r="H18" s="130"/>
      <c r="I18" s="131"/>
      <c r="J18" s="128">
        <v>20</v>
      </c>
      <c r="K18" s="128">
        <v>20</v>
      </c>
      <c r="L18" s="128">
        <v>30</v>
      </c>
      <c r="M18" s="128">
        <v>40</v>
      </c>
      <c r="N18" s="128">
        <v>50</v>
      </c>
      <c r="O18" s="128">
        <v>60</v>
      </c>
    </row>
    <row r="19" spans="1:47" ht="33" customHeight="1" x14ac:dyDescent="0.35">
      <c r="A19" s="129"/>
      <c r="B19" s="114"/>
      <c r="C19" s="115"/>
      <c r="D19" s="115"/>
      <c r="E19" s="116"/>
      <c r="F19" s="132"/>
      <c r="G19" s="133"/>
      <c r="H19" s="133"/>
      <c r="I19" s="134"/>
      <c r="J19" s="128"/>
      <c r="K19" s="128"/>
      <c r="L19" s="128"/>
      <c r="M19" s="128"/>
      <c r="N19" s="128"/>
      <c r="O19" s="128"/>
    </row>
    <row r="20" spans="1:47" ht="33" customHeight="1" x14ac:dyDescent="0.35">
      <c r="A20" s="129">
        <v>3</v>
      </c>
      <c r="B20" s="111" t="s">
        <v>33</v>
      </c>
      <c r="C20" s="112"/>
      <c r="D20" s="112"/>
      <c r="E20" s="113"/>
      <c r="F20" s="111" t="s">
        <v>34</v>
      </c>
      <c r="G20" s="130"/>
      <c r="H20" s="130"/>
      <c r="I20" s="131"/>
      <c r="J20" s="128">
        <v>20</v>
      </c>
      <c r="K20" s="128">
        <v>70</v>
      </c>
      <c r="L20" s="128">
        <v>80</v>
      </c>
      <c r="M20" s="128">
        <v>85</v>
      </c>
      <c r="N20" s="128">
        <v>90</v>
      </c>
      <c r="O20" s="128">
        <v>95</v>
      </c>
    </row>
    <row r="21" spans="1:47" ht="33" customHeight="1" x14ac:dyDescent="0.35">
      <c r="A21" s="129"/>
      <c r="B21" s="114"/>
      <c r="C21" s="115"/>
      <c r="D21" s="115"/>
      <c r="E21" s="116"/>
      <c r="F21" s="132"/>
      <c r="G21" s="133"/>
      <c r="H21" s="133"/>
      <c r="I21" s="134"/>
      <c r="J21" s="128"/>
      <c r="K21" s="128"/>
      <c r="L21" s="128"/>
      <c r="M21" s="128"/>
      <c r="N21" s="128"/>
      <c r="O21" s="128"/>
    </row>
    <row r="22" spans="1:47" s="13" customFormat="1" ht="27" customHeight="1" x14ac:dyDescent="0.2">
      <c r="A22" s="135" t="s">
        <v>35</v>
      </c>
      <c r="B22" s="135"/>
      <c r="C22" s="135"/>
      <c r="D22" s="135"/>
      <c r="E22" s="135"/>
      <c r="F22" s="135"/>
      <c r="G22" s="135"/>
      <c r="H22" s="135"/>
      <c r="I22" s="135"/>
      <c r="J22" s="11">
        <f>SUM(J16:J21)</f>
        <v>70</v>
      </c>
      <c r="K22" s="12" t="s">
        <v>14</v>
      </c>
      <c r="L22" s="12" t="s">
        <v>14</v>
      </c>
      <c r="M22" s="12" t="s">
        <v>14</v>
      </c>
      <c r="N22" s="12" t="s">
        <v>14</v>
      </c>
      <c r="O22" s="12" t="s">
        <v>14</v>
      </c>
    </row>
    <row r="23" spans="1:47" ht="26.25" customHeight="1" x14ac:dyDescent="0.35">
      <c r="A23" s="97" t="s">
        <v>36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</row>
    <row r="24" spans="1:47" x14ac:dyDescent="0.35">
      <c r="A24" s="14"/>
      <c r="B24" s="125" t="s">
        <v>37</v>
      </c>
      <c r="C24" s="102"/>
      <c r="D24" s="102"/>
      <c r="E24" s="102"/>
      <c r="F24" s="102"/>
      <c r="G24" s="102"/>
      <c r="H24" s="102"/>
      <c r="I24" s="102"/>
      <c r="J24" s="102"/>
      <c r="K24" s="103"/>
      <c r="L24" s="126"/>
      <c r="M24" s="127"/>
      <c r="N24" s="126"/>
      <c r="O24" s="127"/>
    </row>
    <row r="25" spans="1:47" x14ac:dyDescent="0.35">
      <c r="A25" s="15" t="s">
        <v>38</v>
      </c>
      <c r="B25" s="136" t="s">
        <v>39</v>
      </c>
      <c r="C25" s="137"/>
      <c r="D25" s="136" t="s">
        <v>40</v>
      </c>
      <c r="E25" s="137"/>
      <c r="F25" s="137"/>
      <c r="G25" s="137"/>
      <c r="H25" s="137"/>
      <c r="I25" s="138"/>
      <c r="J25" s="136" t="s">
        <v>41</v>
      </c>
      <c r="K25" s="138"/>
      <c r="L25" s="139" t="s">
        <v>42</v>
      </c>
      <c r="M25" s="140"/>
      <c r="N25" s="139" t="s">
        <v>43</v>
      </c>
      <c r="O25" s="140"/>
    </row>
    <row r="26" spans="1:47" x14ac:dyDescent="0.35">
      <c r="A26" s="15" t="s">
        <v>44</v>
      </c>
      <c r="B26" s="139" t="s">
        <v>45</v>
      </c>
      <c r="C26" s="87"/>
      <c r="D26" s="139" t="s">
        <v>46</v>
      </c>
      <c r="E26" s="87"/>
      <c r="F26" s="87"/>
      <c r="G26" s="87"/>
      <c r="H26" s="87"/>
      <c r="I26" s="140"/>
      <c r="J26" s="139" t="s">
        <v>47</v>
      </c>
      <c r="K26" s="140"/>
      <c r="L26" s="139" t="s">
        <v>18</v>
      </c>
      <c r="M26" s="140"/>
      <c r="N26" s="141" t="s">
        <v>48</v>
      </c>
      <c r="O26" s="140"/>
    </row>
    <row r="27" spans="1:47" x14ac:dyDescent="0.35">
      <c r="A27" s="16"/>
      <c r="B27" s="142" t="s">
        <v>49</v>
      </c>
      <c r="C27" s="143"/>
      <c r="D27" s="142" t="s">
        <v>50</v>
      </c>
      <c r="E27" s="143"/>
      <c r="F27" s="143"/>
      <c r="G27" s="143"/>
      <c r="H27" s="143"/>
      <c r="I27" s="144"/>
      <c r="J27" s="142" t="s">
        <v>51</v>
      </c>
      <c r="K27" s="144"/>
      <c r="L27" s="142" t="s">
        <v>52</v>
      </c>
      <c r="M27" s="144"/>
      <c r="N27" s="142">
        <v>5</v>
      </c>
      <c r="O27" s="144"/>
    </row>
    <row r="28" spans="1:47" ht="31.5" customHeight="1" x14ac:dyDescent="0.35">
      <c r="A28" s="109">
        <v>1</v>
      </c>
      <c r="B28" s="145">
        <v>95</v>
      </c>
      <c r="C28" s="146"/>
      <c r="D28" s="117" t="s">
        <v>53</v>
      </c>
      <c r="E28" s="118"/>
      <c r="F28" s="118"/>
      <c r="G28" s="118"/>
      <c r="H28" s="118"/>
      <c r="I28" s="119"/>
      <c r="J28" s="109">
        <v>5</v>
      </c>
      <c r="K28" s="109"/>
      <c r="L28" s="154">
        <f>IF(B28&gt;=AC28,5,IF(B28&gt;=AC29,4,IF(B28&gt;=AC30,3,IF(B28&gt;=AC31,2,IF(B28&lt;AC31,1)))))</f>
        <v>5</v>
      </c>
      <c r="M28" s="154"/>
      <c r="N28" s="109">
        <f>SUM(J16*L28/5)</f>
        <v>30</v>
      </c>
      <c r="O28" s="109"/>
      <c r="AB28" s="17">
        <v>5</v>
      </c>
      <c r="AC28" s="17">
        <f>O16</f>
        <v>90</v>
      </c>
    </row>
    <row r="29" spans="1:47" ht="31.5" customHeight="1" x14ac:dyDescent="0.35">
      <c r="A29" s="109"/>
      <c r="B29" s="147"/>
      <c r="C29" s="148"/>
      <c r="D29" s="151"/>
      <c r="E29" s="152"/>
      <c r="F29" s="152"/>
      <c r="G29" s="152"/>
      <c r="H29" s="152"/>
      <c r="I29" s="153"/>
      <c r="J29" s="109"/>
      <c r="K29" s="109"/>
      <c r="L29" s="154"/>
      <c r="M29" s="154"/>
      <c r="N29" s="109"/>
      <c r="O29" s="109"/>
      <c r="AB29" s="17">
        <v>4</v>
      </c>
      <c r="AC29" s="17">
        <f>N16</f>
        <v>80</v>
      </c>
    </row>
    <row r="30" spans="1:47" ht="31.5" customHeight="1" x14ac:dyDescent="0.35">
      <c r="A30" s="109"/>
      <c r="B30" s="147"/>
      <c r="C30" s="148"/>
      <c r="D30" s="151" t="s">
        <v>54</v>
      </c>
      <c r="E30" s="152"/>
      <c r="F30" s="152"/>
      <c r="G30" s="152"/>
      <c r="H30" s="152"/>
      <c r="I30" s="153"/>
      <c r="J30" s="109"/>
      <c r="K30" s="109"/>
      <c r="L30" s="154"/>
      <c r="M30" s="154"/>
      <c r="N30" s="109"/>
      <c r="O30" s="109"/>
      <c r="AB30" s="17">
        <v>3</v>
      </c>
      <c r="AC30" s="17">
        <f>M16</f>
        <v>70</v>
      </c>
    </row>
    <row r="31" spans="1:47" ht="31.5" customHeight="1" x14ac:dyDescent="0.35">
      <c r="A31" s="109"/>
      <c r="B31" s="149"/>
      <c r="C31" s="150"/>
      <c r="D31" s="164"/>
      <c r="E31" s="165"/>
      <c r="F31" s="165"/>
      <c r="G31" s="165"/>
      <c r="H31" s="165"/>
      <c r="I31" s="166"/>
      <c r="J31" s="109"/>
      <c r="K31" s="109"/>
      <c r="L31" s="154"/>
      <c r="M31" s="154"/>
      <c r="N31" s="109"/>
      <c r="O31" s="109"/>
      <c r="AB31" s="17">
        <v>2</v>
      </c>
      <c r="AC31" s="17">
        <f>L16</f>
        <v>60</v>
      </c>
    </row>
    <row r="32" spans="1:47" ht="31.5" customHeight="1" x14ac:dyDescent="0.35">
      <c r="A32" s="109">
        <v>2</v>
      </c>
      <c r="B32" s="145">
        <v>79</v>
      </c>
      <c r="C32" s="146"/>
      <c r="D32" s="155" t="s">
        <v>55</v>
      </c>
      <c r="E32" s="156"/>
      <c r="F32" s="156"/>
      <c r="G32" s="156"/>
      <c r="H32" s="156"/>
      <c r="I32" s="157"/>
      <c r="J32" s="109">
        <v>4</v>
      </c>
      <c r="K32" s="109"/>
      <c r="L32" s="154">
        <f>IF(B32&gt;=AC32,5,IF(B32&gt;=AC33,4,IF(B32&gt;=AC34,3,IF(B32&gt;=AC35,2,IF(B32&lt;AC35,1)))))</f>
        <v>5</v>
      </c>
      <c r="M32" s="154"/>
      <c r="N32" s="109">
        <f>SUM(J18*L32/5)</f>
        <v>20</v>
      </c>
      <c r="O32" s="109"/>
      <c r="AB32" s="17">
        <v>5</v>
      </c>
      <c r="AC32" s="17">
        <f>O18</f>
        <v>60</v>
      </c>
    </row>
    <row r="33" spans="1:29" ht="31.5" customHeight="1" x14ac:dyDescent="0.35">
      <c r="A33" s="109"/>
      <c r="B33" s="147"/>
      <c r="C33" s="148"/>
      <c r="D33" s="158"/>
      <c r="E33" s="159"/>
      <c r="F33" s="159"/>
      <c r="G33" s="159"/>
      <c r="H33" s="159"/>
      <c r="I33" s="160"/>
      <c r="J33" s="109"/>
      <c r="K33" s="109"/>
      <c r="L33" s="154"/>
      <c r="M33" s="154"/>
      <c r="N33" s="109"/>
      <c r="O33" s="109"/>
      <c r="AB33" s="17">
        <v>4</v>
      </c>
      <c r="AC33" s="17">
        <f>N18</f>
        <v>50</v>
      </c>
    </row>
    <row r="34" spans="1:29" ht="31.5" customHeight="1" x14ac:dyDescent="0.35">
      <c r="A34" s="109"/>
      <c r="B34" s="147"/>
      <c r="C34" s="148"/>
      <c r="D34" s="158"/>
      <c r="E34" s="159"/>
      <c r="F34" s="159"/>
      <c r="G34" s="159"/>
      <c r="H34" s="159"/>
      <c r="I34" s="160"/>
      <c r="J34" s="109"/>
      <c r="K34" s="109"/>
      <c r="L34" s="154"/>
      <c r="M34" s="154"/>
      <c r="N34" s="109"/>
      <c r="O34" s="109"/>
      <c r="AB34" s="17">
        <v>3</v>
      </c>
      <c r="AC34" s="17">
        <f>M18</f>
        <v>40</v>
      </c>
    </row>
    <row r="35" spans="1:29" ht="31.5" customHeight="1" x14ac:dyDescent="0.35">
      <c r="A35" s="109"/>
      <c r="B35" s="149"/>
      <c r="C35" s="150"/>
      <c r="D35" s="161"/>
      <c r="E35" s="162"/>
      <c r="F35" s="162"/>
      <c r="G35" s="162"/>
      <c r="H35" s="162"/>
      <c r="I35" s="163"/>
      <c r="J35" s="109"/>
      <c r="K35" s="109"/>
      <c r="L35" s="154"/>
      <c r="M35" s="154"/>
      <c r="N35" s="109"/>
      <c r="O35" s="109"/>
      <c r="AB35" s="17">
        <v>2</v>
      </c>
      <c r="AC35" s="17">
        <f>L18</f>
        <v>30</v>
      </c>
    </row>
    <row r="36" spans="1:29" ht="31.5" customHeight="1" x14ac:dyDescent="0.35">
      <c r="A36" s="109">
        <v>3</v>
      </c>
      <c r="B36" s="145">
        <v>98</v>
      </c>
      <c r="C36" s="146"/>
      <c r="D36" s="155" t="s">
        <v>56</v>
      </c>
      <c r="E36" s="156"/>
      <c r="F36" s="156"/>
      <c r="G36" s="156"/>
      <c r="H36" s="156"/>
      <c r="I36" s="157"/>
      <c r="J36" s="109">
        <v>4</v>
      </c>
      <c r="K36" s="109"/>
      <c r="L36" s="154">
        <f>IF(B36&gt;=AC36,5,IF(B36&gt;=AC37,4,IF(B36&gt;=AC38,3,IF(B36&gt;=AC39,2,IF(B36&lt;AC39,1)))))</f>
        <v>5</v>
      </c>
      <c r="M36" s="154"/>
      <c r="N36" s="109">
        <f>SUM(J20*L36/5)</f>
        <v>20</v>
      </c>
      <c r="O36" s="109"/>
      <c r="AB36" s="17">
        <v>5</v>
      </c>
      <c r="AC36" s="17">
        <f>O20</f>
        <v>95</v>
      </c>
    </row>
    <row r="37" spans="1:29" ht="31.5" customHeight="1" x14ac:dyDescent="0.35">
      <c r="A37" s="109"/>
      <c r="B37" s="147"/>
      <c r="C37" s="148"/>
      <c r="D37" s="158"/>
      <c r="E37" s="159"/>
      <c r="F37" s="159"/>
      <c r="G37" s="159"/>
      <c r="H37" s="159"/>
      <c r="I37" s="160"/>
      <c r="J37" s="109"/>
      <c r="K37" s="109"/>
      <c r="L37" s="154"/>
      <c r="M37" s="154"/>
      <c r="N37" s="109"/>
      <c r="O37" s="109"/>
      <c r="AB37" s="17">
        <v>4</v>
      </c>
      <c r="AC37" s="17">
        <f>N20</f>
        <v>90</v>
      </c>
    </row>
    <row r="38" spans="1:29" ht="31.5" customHeight="1" x14ac:dyDescent="0.35">
      <c r="A38" s="109"/>
      <c r="B38" s="147"/>
      <c r="C38" s="148"/>
      <c r="D38" s="158"/>
      <c r="E38" s="159"/>
      <c r="F38" s="159"/>
      <c r="G38" s="159"/>
      <c r="H38" s="159"/>
      <c r="I38" s="160"/>
      <c r="J38" s="109"/>
      <c r="K38" s="109"/>
      <c r="L38" s="154"/>
      <c r="M38" s="154"/>
      <c r="N38" s="109"/>
      <c r="O38" s="109"/>
      <c r="AB38" s="17">
        <v>3</v>
      </c>
      <c r="AC38" s="17">
        <f>M20</f>
        <v>85</v>
      </c>
    </row>
    <row r="39" spans="1:29" ht="31.5" customHeight="1" x14ac:dyDescent="0.35">
      <c r="A39" s="109"/>
      <c r="B39" s="149"/>
      <c r="C39" s="150"/>
      <c r="D39" s="161"/>
      <c r="E39" s="162"/>
      <c r="F39" s="162"/>
      <c r="G39" s="162"/>
      <c r="H39" s="162"/>
      <c r="I39" s="163"/>
      <c r="J39" s="109"/>
      <c r="K39" s="109"/>
      <c r="L39" s="154"/>
      <c r="M39" s="154"/>
      <c r="N39" s="109"/>
      <c r="O39" s="109"/>
      <c r="AB39" s="17">
        <v>2</v>
      </c>
      <c r="AC39" s="17">
        <f>L20</f>
        <v>80</v>
      </c>
    </row>
    <row r="40" spans="1:29" s="13" customFormat="1" ht="29.25" customHeight="1" x14ac:dyDescent="0.2">
      <c r="A40" s="109" t="s">
        <v>35</v>
      </c>
      <c r="B40" s="109"/>
      <c r="C40" s="109"/>
      <c r="D40" s="109"/>
      <c r="E40" s="109"/>
      <c r="F40" s="109"/>
      <c r="G40" s="109"/>
      <c r="H40" s="109"/>
      <c r="I40" s="109"/>
      <c r="J40" s="167" t="s">
        <v>14</v>
      </c>
      <c r="K40" s="167"/>
      <c r="L40" s="167" t="s">
        <v>14</v>
      </c>
      <c r="M40" s="167"/>
      <c r="N40" s="109">
        <f>SUM(N28:O39)</f>
        <v>70</v>
      </c>
      <c r="O40" s="109"/>
    </row>
    <row r="42" spans="1:29" x14ac:dyDescent="0.35">
      <c r="A42" s="1" t="s">
        <v>57</v>
      </c>
    </row>
    <row r="43" spans="1:29" hidden="1" x14ac:dyDescent="0.35"/>
    <row r="44" spans="1:29" hidden="1" x14ac:dyDescent="0.35"/>
    <row r="45" spans="1:29" x14ac:dyDescent="0.35">
      <c r="A45" s="106" t="s">
        <v>58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</row>
    <row r="46" spans="1:29" x14ac:dyDescent="0.35">
      <c r="A46" s="18"/>
      <c r="B46" s="19"/>
      <c r="C46" s="19"/>
      <c r="D46" s="20"/>
      <c r="E46" s="21"/>
      <c r="F46" s="136" t="s">
        <v>59</v>
      </c>
      <c r="G46" s="138"/>
      <c r="H46" s="168" t="s">
        <v>60</v>
      </c>
      <c r="I46" s="169"/>
      <c r="J46" s="169"/>
      <c r="K46" s="169"/>
      <c r="L46" s="170"/>
      <c r="M46" s="21" t="s">
        <v>61</v>
      </c>
      <c r="N46" s="136" t="s">
        <v>62</v>
      </c>
      <c r="O46" s="138"/>
    </row>
    <row r="47" spans="1:29" x14ac:dyDescent="0.35">
      <c r="A47" s="22"/>
      <c r="D47" s="23"/>
      <c r="E47" s="15" t="s">
        <v>26</v>
      </c>
      <c r="F47" s="139" t="s">
        <v>63</v>
      </c>
      <c r="G47" s="140"/>
      <c r="H47" s="125" t="s">
        <v>37</v>
      </c>
      <c r="I47" s="102"/>
      <c r="J47" s="102"/>
      <c r="K47" s="103"/>
      <c r="L47" s="24" t="s">
        <v>64</v>
      </c>
      <c r="M47" s="15" t="s">
        <v>65</v>
      </c>
      <c r="N47" s="139"/>
      <c r="O47" s="140"/>
    </row>
    <row r="48" spans="1:29" x14ac:dyDescent="0.35">
      <c r="A48" s="139" t="s">
        <v>66</v>
      </c>
      <c r="B48" s="87"/>
      <c r="C48" s="87"/>
      <c r="D48" s="140"/>
      <c r="E48" s="15" t="s">
        <v>67</v>
      </c>
      <c r="F48" s="139" t="s">
        <v>68</v>
      </c>
      <c r="G48" s="140"/>
      <c r="H48" s="136" t="s">
        <v>40</v>
      </c>
      <c r="I48" s="137"/>
      <c r="J48" s="138"/>
      <c r="K48" s="21" t="s">
        <v>69</v>
      </c>
      <c r="L48" s="25" t="s">
        <v>70</v>
      </c>
      <c r="M48" s="15" t="s">
        <v>71</v>
      </c>
      <c r="N48" s="141" t="s">
        <v>72</v>
      </c>
      <c r="O48" s="140"/>
    </row>
    <row r="49" spans="1:27" x14ac:dyDescent="0.35">
      <c r="A49" s="139"/>
      <c r="B49" s="87"/>
      <c r="C49" s="87"/>
      <c r="D49" s="140"/>
      <c r="E49" s="15"/>
      <c r="F49" s="139" t="s">
        <v>73</v>
      </c>
      <c r="G49" s="140"/>
      <c r="H49" s="139" t="s">
        <v>46</v>
      </c>
      <c r="I49" s="87"/>
      <c r="J49" s="140"/>
      <c r="K49" s="15" t="s">
        <v>74</v>
      </c>
      <c r="L49" s="26" t="s">
        <v>18</v>
      </c>
      <c r="M49" s="15" t="s">
        <v>75</v>
      </c>
      <c r="N49" s="139">
        <v>5</v>
      </c>
      <c r="O49" s="140"/>
    </row>
    <row r="50" spans="1:27" x14ac:dyDescent="0.35">
      <c r="A50" s="142" t="s">
        <v>76</v>
      </c>
      <c r="B50" s="143"/>
      <c r="C50" s="143"/>
      <c r="D50" s="144"/>
      <c r="E50" s="16" t="s">
        <v>77</v>
      </c>
      <c r="F50" s="142" t="s">
        <v>78</v>
      </c>
      <c r="G50" s="144"/>
      <c r="H50" s="142" t="s">
        <v>79</v>
      </c>
      <c r="I50" s="143"/>
      <c r="J50" s="144"/>
      <c r="K50" s="16" t="s">
        <v>80</v>
      </c>
      <c r="L50" s="27" t="s">
        <v>81</v>
      </c>
      <c r="M50" s="16" t="s">
        <v>51</v>
      </c>
      <c r="N50" s="28"/>
      <c r="O50" s="29"/>
    </row>
    <row r="51" spans="1:27" s="13" customFormat="1" ht="24.75" customHeight="1" x14ac:dyDescent="0.2">
      <c r="A51" s="171" t="s">
        <v>82</v>
      </c>
      <c r="B51" s="172"/>
      <c r="C51" s="172"/>
      <c r="D51" s="173"/>
      <c r="E51" s="30"/>
      <c r="F51" s="31"/>
      <c r="G51" s="32"/>
      <c r="H51" s="31"/>
      <c r="I51" s="33"/>
      <c r="J51" s="32"/>
      <c r="K51" s="30"/>
      <c r="L51" s="34"/>
      <c r="M51" s="30"/>
      <c r="N51" s="35"/>
      <c r="O51" s="36"/>
    </row>
    <row r="52" spans="1:27" s="42" customFormat="1" ht="39" customHeight="1" x14ac:dyDescent="0.2">
      <c r="A52" s="37" t="s">
        <v>83</v>
      </c>
      <c r="B52" s="38"/>
      <c r="C52" s="38"/>
      <c r="D52" s="39"/>
      <c r="E52" s="40">
        <v>3</v>
      </c>
      <c r="F52" s="174">
        <v>2</v>
      </c>
      <c r="G52" s="174"/>
      <c r="H52" s="175" t="s">
        <v>84</v>
      </c>
      <c r="I52" s="176"/>
      <c r="J52" s="176"/>
      <c r="K52" s="40">
        <v>2</v>
      </c>
      <c r="L52" s="41">
        <v>3</v>
      </c>
      <c r="M52" s="40">
        <f>VLOOKUP(F52,$S$53:$Y$58,MATCH(L52,$S$53:$Y$53,0))</f>
        <v>5</v>
      </c>
      <c r="N52" s="177">
        <f>SUM(E52*M52/5)</f>
        <v>3</v>
      </c>
      <c r="O52" s="178"/>
      <c r="R52" s="43"/>
      <c r="S52" s="44"/>
      <c r="T52" s="179" t="s">
        <v>85</v>
      </c>
      <c r="U52" s="180"/>
      <c r="V52" s="180"/>
      <c r="W52" s="180"/>
      <c r="X52" s="180"/>
      <c r="Y52" s="181"/>
      <c r="AA52" s="42">
        <v>0</v>
      </c>
    </row>
    <row r="53" spans="1:27" s="42" customFormat="1" ht="39" customHeight="1" x14ac:dyDescent="0.2">
      <c r="A53" s="45" t="s">
        <v>86</v>
      </c>
      <c r="B53" s="46"/>
      <c r="C53" s="46"/>
      <c r="D53" s="47"/>
      <c r="E53" s="48">
        <v>3</v>
      </c>
      <c r="F53" s="129">
        <v>2</v>
      </c>
      <c r="G53" s="129"/>
      <c r="H53" s="175" t="s">
        <v>190</v>
      </c>
      <c r="I53" s="176"/>
      <c r="J53" s="176"/>
      <c r="K53" s="48">
        <v>2</v>
      </c>
      <c r="L53" s="49">
        <v>3</v>
      </c>
      <c r="M53" s="48">
        <f>VLOOKUP(F53,$S$53:$Y$58,MATCH(L53,$S$53:$Y$53,0))</f>
        <v>5</v>
      </c>
      <c r="N53" s="182">
        <f>SUM(E53*M53/5)</f>
        <v>3</v>
      </c>
      <c r="O53" s="183"/>
      <c r="R53" s="50"/>
      <c r="S53" s="51"/>
      <c r="T53" s="52">
        <v>0</v>
      </c>
      <c r="U53" s="53">
        <v>1</v>
      </c>
      <c r="V53" s="53">
        <v>2</v>
      </c>
      <c r="W53" s="53">
        <v>3</v>
      </c>
      <c r="X53" s="53">
        <v>4</v>
      </c>
      <c r="Y53" s="53">
        <v>5</v>
      </c>
      <c r="AA53" s="42">
        <v>1</v>
      </c>
    </row>
    <row r="54" spans="1:27" s="42" customFormat="1" ht="39" customHeight="1" x14ac:dyDescent="0.2">
      <c r="A54" s="45" t="s">
        <v>87</v>
      </c>
      <c r="B54" s="46"/>
      <c r="C54" s="46"/>
      <c r="D54" s="47"/>
      <c r="E54" s="48">
        <v>3</v>
      </c>
      <c r="F54" s="129">
        <v>2</v>
      </c>
      <c r="G54" s="129"/>
      <c r="H54" s="184" t="s">
        <v>189</v>
      </c>
      <c r="I54" s="184"/>
      <c r="J54" s="184"/>
      <c r="K54" s="48">
        <v>2</v>
      </c>
      <c r="L54" s="49">
        <v>2</v>
      </c>
      <c r="M54" s="48">
        <f t="shared" ref="M54:M61" si="0">VLOOKUP(F54,$S$53:$Y$58,MATCH(L54,$S$53:$Y$53,0))</f>
        <v>4</v>
      </c>
      <c r="N54" s="182">
        <f>SUM(E54*M54/5)</f>
        <v>2.4</v>
      </c>
      <c r="O54" s="183"/>
      <c r="R54" s="185" t="s">
        <v>88</v>
      </c>
      <c r="S54" s="53">
        <v>1</v>
      </c>
      <c r="T54" s="52">
        <v>0</v>
      </c>
      <c r="U54" s="53">
        <v>4</v>
      </c>
      <c r="V54" s="53">
        <v>5</v>
      </c>
      <c r="W54" s="53">
        <v>5</v>
      </c>
      <c r="X54" s="53">
        <v>5</v>
      </c>
      <c r="Y54" s="53">
        <v>5</v>
      </c>
      <c r="AA54" s="42">
        <v>2</v>
      </c>
    </row>
    <row r="55" spans="1:27" s="42" customFormat="1" ht="39" customHeight="1" x14ac:dyDescent="0.2">
      <c r="A55" s="45" t="s">
        <v>89</v>
      </c>
      <c r="B55" s="46"/>
      <c r="C55" s="46"/>
      <c r="D55" s="47"/>
      <c r="E55" s="48">
        <v>3</v>
      </c>
      <c r="F55" s="129">
        <v>2</v>
      </c>
      <c r="G55" s="129"/>
      <c r="H55" s="175" t="s">
        <v>90</v>
      </c>
      <c r="I55" s="176"/>
      <c r="J55" s="176"/>
      <c r="K55" s="48">
        <v>2</v>
      </c>
      <c r="L55" s="49">
        <v>2</v>
      </c>
      <c r="M55" s="48">
        <f t="shared" si="0"/>
        <v>4</v>
      </c>
      <c r="N55" s="182">
        <f>SUM(E55*M55/5)</f>
        <v>2.4</v>
      </c>
      <c r="O55" s="183"/>
      <c r="R55" s="186"/>
      <c r="S55" s="53">
        <v>2</v>
      </c>
      <c r="T55" s="52">
        <v>0</v>
      </c>
      <c r="U55" s="53">
        <v>3</v>
      </c>
      <c r="V55" s="53">
        <v>4</v>
      </c>
      <c r="W55" s="53">
        <v>5</v>
      </c>
      <c r="X55" s="53">
        <v>5</v>
      </c>
      <c r="Y55" s="53">
        <v>5</v>
      </c>
      <c r="AA55" s="42">
        <v>3</v>
      </c>
    </row>
    <row r="56" spans="1:27" s="42" customFormat="1" ht="39" customHeight="1" x14ac:dyDescent="0.2">
      <c r="A56" s="54" t="s">
        <v>91</v>
      </c>
      <c r="B56" s="55"/>
      <c r="C56" s="55"/>
      <c r="D56" s="56"/>
      <c r="E56" s="57">
        <v>3</v>
      </c>
      <c r="F56" s="187">
        <v>2</v>
      </c>
      <c r="G56" s="187"/>
      <c r="H56" s="175" t="s">
        <v>92</v>
      </c>
      <c r="I56" s="176"/>
      <c r="J56" s="176"/>
      <c r="K56" s="57">
        <v>2</v>
      </c>
      <c r="L56" s="58">
        <v>3</v>
      </c>
      <c r="M56" s="57">
        <f t="shared" si="0"/>
        <v>5</v>
      </c>
      <c r="N56" s="188">
        <f>SUM(E56*M56/5)</f>
        <v>3</v>
      </c>
      <c r="O56" s="189"/>
      <c r="R56" s="186"/>
      <c r="S56" s="53">
        <v>3</v>
      </c>
      <c r="T56" s="52">
        <v>0</v>
      </c>
      <c r="U56" s="53">
        <v>2</v>
      </c>
      <c r="V56" s="53">
        <v>3</v>
      </c>
      <c r="W56" s="53">
        <v>4</v>
      </c>
      <c r="X56" s="53">
        <v>5</v>
      </c>
      <c r="Y56" s="53">
        <v>5</v>
      </c>
      <c r="AA56" s="42">
        <v>4</v>
      </c>
    </row>
    <row r="57" spans="1:27" s="13" customFormat="1" ht="27" customHeight="1" x14ac:dyDescent="0.25">
      <c r="A57" s="59" t="s">
        <v>93</v>
      </c>
      <c r="B57" s="60"/>
      <c r="C57" s="60"/>
      <c r="D57" s="61"/>
      <c r="E57" s="12"/>
      <c r="F57" s="167"/>
      <c r="G57" s="167"/>
      <c r="H57" s="167"/>
      <c r="I57" s="167"/>
      <c r="J57" s="167"/>
      <c r="K57" s="12"/>
      <c r="L57" s="62"/>
      <c r="M57" s="12"/>
      <c r="N57" s="190"/>
      <c r="O57" s="191"/>
      <c r="R57" s="186"/>
      <c r="S57" s="63">
        <v>4</v>
      </c>
      <c r="T57" s="64">
        <v>0</v>
      </c>
      <c r="U57" s="63">
        <v>1</v>
      </c>
      <c r="V57" s="63">
        <v>2</v>
      </c>
      <c r="W57" s="63">
        <v>3</v>
      </c>
      <c r="X57" s="63">
        <v>4</v>
      </c>
      <c r="Y57" s="63">
        <v>5</v>
      </c>
      <c r="AA57" s="13">
        <v>5</v>
      </c>
    </row>
    <row r="58" spans="1:27" s="13" customFormat="1" ht="39" customHeight="1" x14ac:dyDescent="0.2">
      <c r="A58" s="37" t="s">
        <v>94</v>
      </c>
      <c r="B58" s="65"/>
      <c r="C58" s="65"/>
      <c r="D58" s="66"/>
      <c r="E58" s="40">
        <v>3</v>
      </c>
      <c r="F58" s="174">
        <v>2</v>
      </c>
      <c r="G58" s="174"/>
      <c r="H58" s="175" t="s">
        <v>95</v>
      </c>
      <c r="I58" s="176"/>
      <c r="J58" s="176"/>
      <c r="K58" s="40">
        <v>1</v>
      </c>
      <c r="L58" s="41">
        <v>2</v>
      </c>
      <c r="M58" s="40">
        <f>VLOOKUP(F58,$S$53:$Y$58,MATCH(L58,$S$53:$Y$53,0))</f>
        <v>4</v>
      </c>
      <c r="N58" s="177">
        <f>SUM(E58*M58/5)</f>
        <v>2.4</v>
      </c>
      <c r="O58" s="178"/>
      <c r="R58" s="186"/>
      <c r="S58" s="67">
        <v>5</v>
      </c>
      <c r="T58" s="68">
        <v>0</v>
      </c>
      <c r="U58" s="67">
        <v>0</v>
      </c>
      <c r="V58" s="67">
        <v>1</v>
      </c>
      <c r="W58" s="67">
        <v>2</v>
      </c>
      <c r="X58" s="67">
        <v>3</v>
      </c>
      <c r="Y58" s="67">
        <v>4</v>
      </c>
    </row>
    <row r="59" spans="1:27" s="13" customFormat="1" ht="39" customHeight="1" x14ac:dyDescent="0.2">
      <c r="A59" s="45" t="s">
        <v>96</v>
      </c>
      <c r="B59" s="69"/>
      <c r="C59" s="69"/>
      <c r="D59" s="70"/>
      <c r="E59" s="48">
        <v>4</v>
      </c>
      <c r="F59" s="129">
        <v>2</v>
      </c>
      <c r="G59" s="129"/>
      <c r="H59" s="175" t="s">
        <v>97</v>
      </c>
      <c r="I59" s="176"/>
      <c r="J59" s="176"/>
      <c r="K59" s="48">
        <v>2</v>
      </c>
      <c r="L59" s="49">
        <v>2</v>
      </c>
      <c r="M59" s="48">
        <f t="shared" si="0"/>
        <v>4</v>
      </c>
      <c r="N59" s="182">
        <f>SUM(E59*M59/5)</f>
        <v>3.2</v>
      </c>
      <c r="O59" s="183"/>
    </row>
    <row r="60" spans="1:27" s="13" customFormat="1" ht="39" customHeight="1" x14ac:dyDescent="0.2">
      <c r="A60" s="45" t="s">
        <v>98</v>
      </c>
      <c r="B60" s="69"/>
      <c r="C60" s="69"/>
      <c r="D60" s="70"/>
      <c r="E60" s="48">
        <v>4</v>
      </c>
      <c r="F60" s="129">
        <v>2</v>
      </c>
      <c r="G60" s="129"/>
      <c r="H60" s="175" t="s">
        <v>99</v>
      </c>
      <c r="I60" s="176"/>
      <c r="J60" s="176"/>
      <c r="K60" s="48">
        <v>3</v>
      </c>
      <c r="L60" s="49">
        <v>2</v>
      </c>
      <c r="M60" s="48">
        <f t="shared" si="0"/>
        <v>4</v>
      </c>
      <c r="N60" s="182">
        <f>SUM(E60*M60/5)</f>
        <v>3.2</v>
      </c>
      <c r="O60" s="183"/>
    </row>
    <row r="61" spans="1:27" s="13" customFormat="1" ht="39" customHeight="1" x14ac:dyDescent="0.2">
      <c r="A61" s="54" t="s">
        <v>100</v>
      </c>
      <c r="B61" s="71"/>
      <c r="C61" s="71"/>
      <c r="D61" s="72"/>
      <c r="E61" s="57">
        <v>4</v>
      </c>
      <c r="F61" s="187">
        <v>2</v>
      </c>
      <c r="G61" s="187"/>
      <c r="H61" s="175" t="s">
        <v>101</v>
      </c>
      <c r="I61" s="176"/>
      <c r="J61" s="176"/>
      <c r="K61" s="57">
        <v>2</v>
      </c>
      <c r="L61" s="58">
        <v>2</v>
      </c>
      <c r="M61" s="57">
        <f t="shared" si="0"/>
        <v>4</v>
      </c>
      <c r="N61" s="188">
        <f>SUM(E61*M61/5)</f>
        <v>3.2</v>
      </c>
      <c r="O61" s="189"/>
    </row>
    <row r="62" spans="1:27" s="13" customFormat="1" ht="24.75" customHeight="1" x14ac:dyDescent="0.2">
      <c r="A62" s="145" t="s">
        <v>35</v>
      </c>
      <c r="B62" s="193"/>
      <c r="C62" s="193"/>
      <c r="D62" s="194"/>
      <c r="E62" s="11">
        <f>SUM(E52:E61)</f>
        <v>30</v>
      </c>
      <c r="F62" s="167" t="s">
        <v>14</v>
      </c>
      <c r="G62" s="167"/>
      <c r="H62" s="190" t="s">
        <v>14</v>
      </c>
      <c r="I62" s="195"/>
      <c r="J62" s="191"/>
      <c r="K62" s="12" t="s">
        <v>14</v>
      </c>
      <c r="L62" s="12" t="s">
        <v>14</v>
      </c>
      <c r="M62" s="12" t="s">
        <v>14</v>
      </c>
      <c r="N62" s="196">
        <f>SUM(N52:O61)</f>
        <v>25.799999999999997</v>
      </c>
      <c r="O62" s="194"/>
    </row>
    <row r="63" spans="1:27" hidden="1" x14ac:dyDescent="0.35">
      <c r="A63" s="19"/>
      <c r="H63" s="3"/>
      <c r="I63" s="3"/>
      <c r="J63" s="3"/>
      <c r="K63" s="3"/>
      <c r="L63" s="3"/>
      <c r="M63" s="3"/>
    </row>
    <row r="64" spans="1:27" hidden="1" x14ac:dyDescent="0.35"/>
    <row r="65" spans="1:45" ht="28.5" customHeight="1" x14ac:dyDescent="0.35">
      <c r="A65" s="100" t="s">
        <v>102</v>
      </c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92"/>
    </row>
    <row r="66" spans="1:45" x14ac:dyDescent="0.35">
      <c r="A66" s="1" t="str">
        <f>"       ข้อตกลงการประเมินผลการปฎิบัติงานฉบับนี้จัดทำขึ้น ระหว่าง "&amp;H6&amp;"     ตำแหน่ง "&amp;L6&amp;"   ซี่งต่อไปนี้เรียกว่า ผู้รับการประเมิน"</f>
        <v xml:space="preserve">       ข้อตกลงการประเมินผลการปฎิบัติงานฉบับนี้จัดทำขึ้น ระหว่าง นายลาชินทร์   ตูมสี     ตำแหน่ง ผู้อำนวยการกองคลัง   ซี่งต่อไปนี้เรียกว่า ผู้รับการประเมิน</v>
      </c>
      <c r="G66" s="82"/>
      <c r="H66" s="82"/>
      <c r="I66" s="82"/>
      <c r="J66" s="82"/>
      <c r="K66" s="3"/>
      <c r="L66" s="82"/>
      <c r="M66" s="82"/>
      <c r="N66" s="82"/>
      <c r="O66" s="82"/>
    </row>
    <row r="67" spans="1:45" x14ac:dyDescent="0.35">
      <c r="A67" s="1" t="str">
        <f>"กับ  "&amp;H10&amp;"     ตำแหน่ง "&amp;L10&amp;"     ซึ่งต่อไปนี้จะเรียกว่าผู้ประเมิน     ผู้ประเมินและผู้รับการประเมินได้มีข้อตกลงร่วมกัน"</f>
        <v>กับ  นายวาฤทธิ์   กุลบุตร     ตำแหน่ง ปลัดเทศบาลตำบลธาตุพนม     ซึ่งต่อไปนี้จะเรียกว่าผู้ประเมิน     ผู้ประเมินและผู้รับการประเมินได้มีข้อตกลงร่วมกัน</v>
      </c>
      <c r="F67" s="8"/>
      <c r="J67" s="3"/>
      <c r="AS67" s="1">
        <v>1</v>
      </c>
    </row>
    <row r="68" spans="1:45" x14ac:dyDescent="0.35">
      <c r="A68" s="1" t="s">
        <v>191</v>
      </c>
      <c r="AS68" s="1">
        <v>2</v>
      </c>
    </row>
    <row r="69" spans="1:45" x14ac:dyDescent="0.35">
      <c r="A69" s="1" t="s">
        <v>192</v>
      </c>
      <c r="C69" s="83">
        <v>1</v>
      </c>
      <c r="E69" s="1" t="s">
        <v>193</v>
      </c>
      <c r="G69" s="1" t="s">
        <v>194</v>
      </c>
      <c r="H69" s="83">
        <v>2566</v>
      </c>
      <c r="I69" s="1" t="s">
        <v>195</v>
      </c>
    </row>
    <row r="70" spans="1:45" x14ac:dyDescent="0.35">
      <c r="A70" s="1" t="s">
        <v>207</v>
      </c>
    </row>
    <row r="71" spans="1:45" x14ac:dyDescent="0.35">
      <c r="A71" s="1" t="s">
        <v>208</v>
      </c>
    </row>
    <row r="72" spans="1:45" x14ac:dyDescent="0.35">
      <c r="A72" s="1" t="s">
        <v>196</v>
      </c>
    </row>
    <row r="73" spans="1:45" ht="37.5" customHeight="1" x14ac:dyDescent="0.35"/>
    <row r="74" spans="1:45" ht="24" customHeight="1" x14ac:dyDescent="0.35">
      <c r="A74" s="1" t="s">
        <v>103</v>
      </c>
      <c r="I74" s="73" t="s">
        <v>104</v>
      </c>
      <c r="N74" s="1" t="s">
        <v>198</v>
      </c>
    </row>
    <row r="75" spans="1:45" x14ac:dyDescent="0.35">
      <c r="A75" s="8" t="s">
        <v>105</v>
      </c>
      <c r="B75" s="87" t="str">
        <f>H6</f>
        <v>นายลาชินทร์   ตูมสี</v>
      </c>
      <c r="C75" s="87"/>
      <c r="D75" s="87"/>
      <c r="E75" s="87"/>
      <c r="F75" s="1" t="s">
        <v>106</v>
      </c>
      <c r="I75" s="8" t="s">
        <v>105</v>
      </c>
      <c r="J75" s="87" t="str">
        <f>H10</f>
        <v>นายวาฤทธิ์   กุลบุตร</v>
      </c>
      <c r="K75" s="87"/>
      <c r="L75" s="87"/>
      <c r="M75" s="87"/>
      <c r="N75" s="1" t="s">
        <v>106</v>
      </c>
    </row>
    <row r="76" spans="1:45" x14ac:dyDescent="0.35">
      <c r="A76" s="1" t="s">
        <v>6</v>
      </c>
      <c r="B76" s="87" t="str">
        <f>L6</f>
        <v>ผู้อำนวยการกองคลัง</v>
      </c>
      <c r="C76" s="87"/>
      <c r="D76" s="87"/>
      <c r="E76" s="87"/>
      <c r="F76" s="82"/>
      <c r="I76" s="1" t="s">
        <v>6</v>
      </c>
      <c r="K76" s="82" t="str">
        <f>L10</f>
        <v>ปลัดเทศบาลตำบลธาตุพนม</v>
      </c>
      <c r="L76" s="82"/>
      <c r="M76" s="82"/>
    </row>
    <row r="77" spans="1:45" x14ac:dyDescent="0.35">
      <c r="A77" s="1" t="s">
        <v>107</v>
      </c>
      <c r="I77" s="1" t="s">
        <v>108</v>
      </c>
    </row>
    <row r="79" spans="1:45" s="13" customFormat="1" ht="33" customHeight="1" x14ac:dyDescent="0.2">
      <c r="A79" s="197" t="s">
        <v>109</v>
      </c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9"/>
    </row>
    <row r="80" spans="1:45" ht="24.75" customHeight="1" x14ac:dyDescent="0.35">
      <c r="A80" s="2" t="s">
        <v>110</v>
      </c>
    </row>
    <row r="81" spans="1:15" x14ac:dyDescent="0.35">
      <c r="B81" s="1" t="s">
        <v>111</v>
      </c>
    </row>
    <row r="82" spans="1:15" ht="25.5" customHeight="1" x14ac:dyDescent="0.35">
      <c r="A82" s="87" t="s">
        <v>197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</row>
    <row r="83" spans="1:15" x14ac:dyDescent="0.35">
      <c r="E83" s="8" t="s">
        <v>105</v>
      </c>
      <c r="F83" s="87" t="str">
        <f>B75</f>
        <v>นายลาชินทร์   ตูมสี</v>
      </c>
      <c r="G83" s="87"/>
      <c r="H83" s="87"/>
      <c r="I83" s="87"/>
      <c r="J83" s="1" t="s">
        <v>106</v>
      </c>
    </row>
    <row r="84" spans="1:15" x14ac:dyDescent="0.35">
      <c r="A84" s="200" t="s">
        <v>6</v>
      </c>
      <c r="B84" s="200"/>
      <c r="C84" s="200"/>
      <c r="D84" s="200"/>
      <c r="E84" s="200"/>
      <c r="F84" s="87" t="str">
        <f>B76</f>
        <v>ผู้อำนวยการกองคลัง</v>
      </c>
      <c r="G84" s="87"/>
      <c r="H84" s="87"/>
      <c r="I84" s="87"/>
      <c r="J84" s="82"/>
    </row>
    <row r="85" spans="1:15" x14ac:dyDescent="0.35">
      <c r="A85" s="8"/>
      <c r="B85" s="8"/>
      <c r="C85" s="8"/>
      <c r="D85" s="8"/>
      <c r="E85" s="1" t="s">
        <v>112</v>
      </c>
      <c r="F85" s="73"/>
      <c r="G85" s="73"/>
      <c r="H85" s="73"/>
      <c r="I85" s="73"/>
      <c r="J85" s="73"/>
    </row>
    <row r="89" spans="1:15" x14ac:dyDescent="0.35">
      <c r="A89" s="74" t="s">
        <v>113</v>
      </c>
    </row>
    <row r="90" spans="1:15" x14ac:dyDescent="0.35">
      <c r="A90" s="109" t="s">
        <v>114</v>
      </c>
      <c r="B90" s="109"/>
      <c r="C90" s="109"/>
      <c r="D90" s="109"/>
      <c r="E90" s="136" t="s">
        <v>115</v>
      </c>
      <c r="F90" s="138"/>
      <c r="G90" s="136" t="s">
        <v>41</v>
      </c>
      <c r="H90" s="138"/>
      <c r="I90" s="109" t="s">
        <v>116</v>
      </c>
      <c r="J90" s="109"/>
      <c r="K90" s="109"/>
      <c r="L90" s="109"/>
      <c r="M90" s="109"/>
      <c r="N90" s="109"/>
      <c r="O90" s="109"/>
    </row>
    <row r="91" spans="1:15" x14ac:dyDescent="0.35">
      <c r="A91" s="109"/>
      <c r="B91" s="109"/>
      <c r="C91" s="109"/>
      <c r="D91" s="109"/>
      <c r="E91" s="142" t="s">
        <v>117</v>
      </c>
      <c r="F91" s="144"/>
      <c r="G91" s="142" t="s">
        <v>117</v>
      </c>
      <c r="H91" s="144"/>
      <c r="I91" s="109"/>
      <c r="J91" s="109"/>
      <c r="K91" s="109"/>
      <c r="L91" s="109"/>
      <c r="M91" s="109"/>
      <c r="N91" s="109"/>
      <c r="O91" s="109"/>
    </row>
    <row r="92" spans="1:15" x14ac:dyDescent="0.35">
      <c r="A92" s="201" t="s">
        <v>118</v>
      </c>
      <c r="B92" s="201"/>
      <c r="C92" s="201"/>
      <c r="D92" s="201"/>
      <c r="E92" s="109">
        <f>J22</f>
        <v>70</v>
      </c>
      <c r="F92" s="109"/>
      <c r="G92" s="109">
        <f>N40</f>
        <v>70</v>
      </c>
      <c r="H92" s="109"/>
      <c r="I92" s="18"/>
      <c r="J92" s="19" t="s">
        <v>119</v>
      </c>
      <c r="K92" s="19"/>
      <c r="L92" s="19" t="s">
        <v>120</v>
      </c>
      <c r="M92" s="19"/>
      <c r="N92" s="19"/>
      <c r="O92" s="20"/>
    </row>
    <row r="93" spans="1:15" x14ac:dyDescent="0.35">
      <c r="A93" s="201"/>
      <c r="B93" s="201"/>
      <c r="C93" s="201"/>
      <c r="D93" s="201"/>
      <c r="E93" s="109"/>
      <c r="F93" s="109"/>
      <c r="G93" s="109"/>
      <c r="H93" s="109"/>
      <c r="I93" s="22"/>
      <c r="J93" s="1" t="s">
        <v>121</v>
      </c>
      <c r="L93" s="1" t="s">
        <v>122</v>
      </c>
      <c r="O93" s="23"/>
    </row>
    <row r="94" spans="1:15" x14ac:dyDescent="0.35">
      <c r="A94" s="201" t="s">
        <v>123</v>
      </c>
      <c r="B94" s="201"/>
      <c r="C94" s="201"/>
      <c r="D94" s="201"/>
      <c r="E94" s="109">
        <f>E62</f>
        <v>30</v>
      </c>
      <c r="F94" s="109"/>
      <c r="G94" s="109">
        <f>N62</f>
        <v>25.799999999999997</v>
      </c>
      <c r="H94" s="109"/>
      <c r="I94" s="22"/>
      <c r="J94" s="1" t="s">
        <v>124</v>
      </c>
      <c r="L94" s="1" t="s">
        <v>125</v>
      </c>
      <c r="O94" s="23"/>
    </row>
    <row r="95" spans="1:15" x14ac:dyDescent="0.35">
      <c r="A95" s="201"/>
      <c r="B95" s="201"/>
      <c r="C95" s="201"/>
      <c r="D95" s="201"/>
      <c r="E95" s="109"/>
      <c r="F95" s="109"/>
      <c r="G95" s="109"/>
      <c r="H95" s="109"/>
      <c r="I95" s="22"/>
      <c r="J95" s="1" t="s">
        <v>126</v>
      </c>
      <c r="L95" s="1" t="s">
        <v>127</v>
      </c>
      <c r="O95" s="23"/>
    </row>
    <row r="96" spans="1:15" x14ac:dyDescent="0.35">
      <c r="A96" s="109" t="s">
        <v>35</v>
      </c>
      <c r="B96" s="109"/>
      <c r="C96" s="109"/>
      <c r="D96" s="109"/>
      <c r="E96" s="109">
        <f>SUM(E92:F95)</f>
        <v>100</v>
      </c>
      <c r="F96" s="109"/>
      <c r="G96" s="109">
        <f>SUM(G92:H95)</f>
        <v>95.8</v>
      </c>
      <c r="H96" s="109"/>
      <c r="I96" s="28"/>
      <c r="J96" s="5" t="s">
        <v>128</v>
      </c>
      <c r="K96" s="5"/>
      <c r="L96" s="5" t="s">
        <v>129</v>
      </c>
      <c r="M96" s="5"/>
      <c r="N96" s="5"/>
      <c r="O96" s="29"/>
    </row>
    <row r="98" spans="1:15" x14ac:dyDescent="0.35">
      <c r="A98" s="87" t="s">
        <v>130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</row>
    <row r="99" spans="1:15" x14ac:dyDescent="0.35">
      <c r="E99" s="8"/>
      <c r="F99" s="8" t="s">
        <v>105</v>
      </c>
      <c r="G99" s="87" t="str">
        <f>J75</f>
        <v>นายวาฤทธิ์   กุลบุตร</v>
      </c>
      <c r="H99" s="87"/>
      <c r="I99" s="87"/>
      <c r="J99" s="87"/>
      <c r="K99" s="1" t="s">
        <v>106</v>
      </c>
    </row>
    <row r="100" spans="1:15" x14ac:dyDescent="0.35">
      <c r="E100" s="200" t="s">
        <v>6</v>
      </c>
      <c r="F100" s="200"/>
      <c r="G100" s="87" t="str">
        <f>K76</f>
        <v>ปลัดเทศบาลตำบลธาตุพนม</v>
      </c>
      <c r="H100" s="87"/>
      <c r="I100" s="87"/>
      <c r="J100" s="87"/>
      <c r="K100" s="82"/>
    </row>
    <row r="101" spans="1:15" x14ac:dyDescent="0.35">
      <c r="F101" s="1" t="s">
        <v>107</v>
      </c>
    </row>
    <row r="103" spans="1:15" x14ac:dyDescent="0.35">
      <c r="A103" s="100" t="s">
        <v>131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92"/>
    </row>
    <row r="104" spans="1:15" x14ac:dyDescent="0.35">
      <c r="A104" s="202" t="s">
        <v>132</v>
      </c>
      <c r="B104" s="202"/>
      <c r="C104" s="202"/>
      <c r="D104" s="202"/>
      <c r="E104" s="202" t="s">
        <v>133</v>
      </c>
      <c r="F104" s="202"/>
      <c r="G104" s="202"/>
      <c r="H104" s="202"/>
      <c r="I104" s="202" t="s">
        <v>134</v>
      </c>
      <c r="J104" s="202"/>
      <c r="K104" s="202"/>
      <c r="L104" s="202"/>
      <c r="M104" s="75" t="s">
        <v>135</v>
      </c>
      <c r="N104" s="75"/>
      <c r="O104" s="75"/>
    </row>
    <row r="105" spans="1:15" x14ac:dyDescent="0.35">
      <c r="A105" s="204" t="s">
        <v>136</v>
      </c>
      <c r="B105" s="204"/>
      <c r="C105" s="204"/>
      <c r="D105" s="204"/>
      <c r="E105" s="204" t="s">
        <v>137</v>
      </c>
      <c r="F105" s="204"/>
      <c r="G105" s="204"/>
      <c r="H105" s="204"/>
      <c r="I105" s="204" t="s">
        <v>138</v>
      </c>
      <c r="J105" s="204"/>
      <c r="K105" s="204"/>
      <c r="L105" s="204"/>
      <c r="M105" s="204" t="s">
        <v>139</v>
      </c>
      <c r="N105" s="204"/>
      <c r="O105" s="204"/>
    </row>
    <row r="106" spans="1:15" x14ac:dyDescent="0.3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</row>
    <row r="107" spans="1:15" x14ac:dyDescent="0.35">
      <c r="A107" s="203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</row>
    <row r="108" spans="1:15" x14ac:dyDescent="0.35">
      <c r="A108" s="203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</row>
    <row r="109" spans="1:15" x14ac:dyDescent="0.35">
      <c r="A109" s="203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</row>
    <row r="110" spans="1:15" x14ac:dyDescent="0.35">
      <c r="A110" s="203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</row>
    <row r="111" spans="1:15" x14ac:dyDescent="0.35">
      <c r="A111" s="203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</row>
    <row r="112" spans="1:15" x14ac:dyDescent="0.35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</row>
    <row r="113" spans="1:16" x14ac:dyDescent="0.35">
      <c r="A113" s="7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6" x14ac:dyDescent="0.35">
      <c r="A114" s="7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6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6" x14ac:dyDescent="0.35">
      <c r="A116" s="100" t="s">
        <v>140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92"/>
    </row>
    <row r="117" spans="1:16" x14ac:dyDescent="0.35">
      <c r="A117" s="22"/>
      <c r="B117" s="1" t="s">
        <v>141</v>
      </c>
      <c r="G117" s="1" t="s">
        <v>142</v>
      </c>
      <c r="K117" s="1" t="s">
        <v>203</v>
      </c>
      <c r="O117" s="23"/>
    </row>
    <row r="118" spans="1:16" x14ac:dyDescent="0.35">
      <c r="A118" s="22"/>
      <c r="K118" s="1" t="s">
        <v>143</v>
      </c>
      <c r="O118" s="23"/>
    </row>
    <row r="119" spans="1:16" x14ac:dyDescent="0.35">
      <c r="A119" s="22"/>
      <c r="K119" s="1" t="s">
        <v>201</v>
      </c>
      <c r="O119" s="23"/>
    </row>
    <row r="120" spans="1:16" x14ac:dyDescent="0.35">
      <c r="A120" s="22" t="s">
        <v>144</v>
      </c>
      <c r="F120" s="1" t="s">
        <v>204</v>
      </c>
      <c r="K120" s="1" t="s">
        <v>202</v>
      </c>
      <c r="O120" s="23"/>
      <c r="P120" s="22"/>
    </row>
    <row r="121" spans="1:16" x14ac:dyDescent="0.35">
      <c r="A121" s="77" t="s">
        <v>105</v>
      </c>
      <c r="B121" s="87" t="str">
        <f>G99</f>
        <v>นายวาฤทธิ์   กุลบุตร</v>
      </c>
      <c r="C121" s="87"/>
      <c r="D121" s="87"/>
      <c r="E121" s="3" t="s">
        <v>145</v>
      </c>
      <c r="F121" s="87" t="str">
        <f>B75</f>
        <v>นายลาชินทร์   ตูมสี</v>
      </c>
      <c r="G121" s="87"/>
      <c r="H121" s="87"/>
      <c r="I121" s="87"/>
      <c r="J121" s="73" t="s">
        <v>199</v>
      </c>
      <c r="K121" s="87" t="s">
        <v>200</v>
      </c>
      <c r="L121" s="87"/>
      <c r="M121" s="87"/>
      <c r="N121" s="87"/>
      <c r="O121" s="23"/>
    </row>
    <row r="122" spans="1:16" x14ac:dyDescent="0.35">
      <c r="A122" s="77" t="s">
        <v>6</v>
      </c>
      <c r="B122" s="87" t="str">
        <f>G100</f>
        <v>ปลัดเทศบาลตำบลธาตุพนม</v>
      </c>
      <c r="C122" s="87"/>
      <c r="D122" s="87"/>
      <c r="E122" s="82"/>
      <c r="F122" s="1" t="s">
        <v>6</v>
      </c>
      <c r="G122" s="87" t="str">
        <f>B76</f>
        <v>ผู้อำนวยการกองคลัง</v>
      </c>
      <c r="H122" s="87"/>
      <c r="I122" s="87"/>
      <c r="J122" s="82"/>
      <c r="K122" s="8" t="s">
        <v>6</v>
      </c>
      <c r="L122" s="87" t="s">
        <v>146</v>
      </c>
      <c r="M122" s="87"/>
      <c r="N122" s="87"/>
      <c r="O122" s="140"/>
    </row>
    <row r="123" spans="1:16" x14ac:dyDescent="0.35">
      <c r="A123" s="22"/>
      <c r="B123" s="1" t="s">
        <v>18</v>
      </c>
      <c r="G123" s="1" t="s">
        <v>4</v>
      </c>
      <c r="L123" s="87" t="s">
        <v>147</v>
      </c>
      <c r="M123" s="87"/>
      <c r="N123" s="87"/>
      <c r="O123" s="23"/>
    </row>
    <row r="124" spans="1:16" x14ac:dyDescent="0.35">
      <c r="A124" s="22" t="s">
        <v>148</v>
      </c>
      <c r="F124" s="1" t="s">
        <v>148</v>
      </c>
      <c r="K124" s="1" t="s">
        <v>148</v>
      </c>
      <c r="O124" s="23"/>
    </row>
    <row r="125" spans="1:16" x14ac:dyDescent="0.35">
      <c r="A125" s="28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29"/>
    </row>
    <row r="126" spans="1:16" x14ac:dyDescent="0.35">
      <c r="A126" s="100" t="s">
        <v>149</v>
      </c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92"/>
    </row>
    <row r="127" spans="1:16" x14ac:dyDescent="0.35">
      <c r="B127" s="1" t="s">
        <v>150</v>
      </c>
    </row>
    <row r="128" spans="1:16" x14ac:dyDescent="0.35">
      <c r="B128" s="1" t="s">
        <v>151</v>
      </c>
      <c r="D128" s="1" t="s">
        <v>152</v>
      </c>
    </row>
    <row r="129" spans="1:15" x14ac:dyDescent="0.35">
      <c r="D129" s="1" t="s">
        <v>153</v>
      </c>
    </row>
    <row r="130" spans="1:15" x14ac:dyDescent="0.35">
      <c r="D130" s="1" t="s">
        <v>154</v>
      </c>
    </row>
    <row r="132" spans="1:15" x14ac:dyDescent="0.35">
      <c r="D132" s="1" t="s">
        <v>155</v>
      </c>
    </row>
    <row r="133" spans="1:15" x14ac:dyDescent="0.35">
      <c r="D133" s="8" t="s">
        <v>105</v>
      </c>
      <c r="E133" s="87"/>
      <c r="F133" s="87"/>
      <c r="G133" s="87"/>
      <c r="H133" s="87"/>
      <c r="I133" s="1" t="s">
        <v>106</v>
      </c>
    </row>
    <row r="134" spans="1:15" x14ac:dyDescent="0.35">
      <c r="A134" s="200" t="s">
        <v>6</v>
      </c>
      <c r="B134" s="200"/>
      <c r="C134" s="200"/>
      <c r="D134" s="200"/>
      <c r="E134" s="209"/>
      <c r="F134" s="209"/>
      <c r="G134" s="209"/>
      <c r="H134" s="209"/>
      <c r="I134" s="209"/>
    </row>
    <row r="135" spans="1:15" x14ac:dyDescent="0.35">
      <c r="D135" s="1" t="s">
        <v>148</v>
      </c>
    </row>
    <row r="143" spans="1:15" x14ac:dyDescent="0.35">
      <c r="A143" s="100" t="s">
        <v>156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92"/>
    </row>
    <row r="144" spans="1:15" x14ac:dyDescent="0.35">
      <c r="A144" s="18"/>
      <c r="B144" s="19" t="s">
        <v>150</v>
      </c>
      <c r="C144" s="19"/>
      <c r="D144" s="19"/>
      <c r="E144" s="19"/>
      <c r="F144" s="19"/>
      <c r="G144" s="19" t="s">
        <v>157</v>
      </c>
      <c r="H144" s="19"/>
      <c r="I144" s="19"/>
      <c r="J144" s="19"/>
      <c r="K144" s="19" t="s">
        <v>158</v>
      </c>
      <c r="L144" s="19"/>
      <c r="M144" s="19"/>
      <c r="N144" s="19"/>
      <c r="O144" s="20"/>
    </row>
    <row r="145" spans="1:15" x14ac:dyDescent="0.35">
      <c r="A145" s="22"/>
      <c r="B145" s="1" t="s">
        <v>151</v>
      </c>
      <c r="D145" s="1" t="s">
        <v>152</v>
      </c>
      <c r="O145" s="23"/>
    </row>
    <row r="146" spans="1:15" x14ac:dyDescent="0.35">
      <c r="A146" s="22"/>
      <c r="D146" s="1" t="s">
        <v>153</v>
      </c>
      <c r="O146" s="23"/>
    </row>
    <row r="147" spans="1:15" x14ac:dyDescent="0.35">
      <c r="A147" s="22"/>
      <c r="D147" s="1" t="s">
        <v>154</v>
      </c>
      <c r="O147" s="23"/>
    </row>
    <row r="148" spans="1:15" ht="19.5" customHeight="1" x14ac:dyDescent="0.35">
      <c r="A148" s="22"/>
      <c r="O148" s="23"/>
    </row>
    <row r="149" spans="1:15" x14ac:dyDescent="0.35">
      <c r="A149" s="22"/>
      <c r="D149" s="1" t="s">
        <v>159</v>
      </c>
      <c r="O149" s="23"/>
    </row>
    <row r="150" spans="1:15" x14ac:dyDescent="0.35">
      <c r="A150" s="22"/>
      <c r="D150" s="8" t="s">
        <v>105</v>
      </c>
      <c r="E150" s="87" t="str">
        <f>J75</f>
        <v>นายวาฤทธิ์   กุลบุตร</v>
      </c>
      <c r="F150" s="87"/>
      <c r="G150" s="87"/>
      <c r="H150" s="87"/>
      <c r="I150" s="1" t="s">
        <v>106</v>
      </c>
      <c r="O150" s="23"/>
    </row>
    <row r="151" spans="1:15" x14ac:dyDescent="0.35">
      <c r="A151" s="206" t="s">
        <v>6</v>
      </c>
      <c r="B151" s="200"/>
      <c r="C151" s="200"/>
      <c r="D151" s="200"/>
      <c r="E151" s="209" t="str">
        <f>B122</f>
        <v>ปลัดเทศบาลตำบลธาตุพนม</v>
      </c>
      <c r="F151" s="209"/>
      <c r="G151" s="209"/>
      <c r="H151" s="209"/>
      <c r="I151" s="209"/>
      <c r="O151" s="23"/>
    </row>
    <row r="152" spans="1:15" x14ac:dyDescent="0.35">
      <c r="A152" s="22"/>
      <c r="D152" s="87" t="s">
        <v>160</v>
      </c>
      <c r="E152" s="87"/>
      <c r="F152" s="87"/>
      <c r="G152" s="87"/>
      <c r="H152" s="87"/>
      <c r="I152" s="87"/>
      <c r="O152" s="23"/>
    </row>
    <row r="153" spans="1:15" x14ac:dyDescent="0.35">
      <c r="A153" s="28"/>
      <c r="B153" s="5"/>
      <c r="C153" s="5"/>
      <c r="D153" s="5" t="s">
        <v>148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29"/>
    </row>
    <row r="154" spans="1:15" x14ac:dyDescent="0.35">
      <c r="A154" s="100" t="s">
        <v>161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92"/>
    </row>
    <row r="155" spans="1:15" x14ac:dyDescent="0.35">
      <c r="A155" s="18"/>
      <c r="B155" s="19" t="s">
        <v>162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20"/>
    </row>
    <row r="156" spans="1:15" x14ac:dyDescent="0.35">
      <c r="A156" s="22"/>
      <c r="B156" s="84" t="s">
        <v>151</v>
      </c>
      <c r="C156" s="84"/>
      <c r="D156" s="84" t="s">
        <v>152</v>
      </c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23"/>
    </row>
    <row r="157" spans="1:15" x14ac:dyDescent="0.35">
      <c r="A157" s="22"/>
      <c r="B157" s="84"/>
      <c r="C157" s="84"/>
      <c r="D157" s="84" t="s">
        <v>153</v>
      </c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23"/>
    </row>
    <row r="158" spans="1:15" x14ac:dyDescent="0.35">
      <c r="A158" s="22"/>
      <c r="B158" s="84"/>
      <c r="C158" s="84"/>
      <c r="D158" s="84" t="s">
        <v>154</v>
      </c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23"/>
    </row>
    <row r="159" spans="1:15" x14ac:dyDescent="0.35">
      <c r="A159" s="22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23"/>
    </row>
    <row r="160" spans="1:15" x14ac:dyDescent="0.35">
      <c r="A160" s="22"/>
      <c r="B160" s="84"/>
      <c r="C160" s="84"/>
      <c r="D160" s="84" t="s">
        <v>163</v>
      </c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23"/>
    </row>
    <row r="161" spans="1:15" x14ac:dyDescent="0.35">
      <c r="A161" s="22"/>
      <c r="B161" s="84"/>
      <c r="C161" s="84"/>
      <c r="D161" s="85" t="s">
        <v>105</v>
      </c>
      <c r="E161" s="205"/>
      <c r="F161" s="205"/>
      <c r="G161" s="205"/>
      <c r="H161" s="205"/>
      <c r="I161" s="84" t="s">
        <v>106</v>
      </c>
      <c r="J161" s="84"/>
      <c r="K161" s="84"/>
      <c r="L161" s="84"/>
      <c r="M161" s="84"/>
      <c r="N161" s="84"/>
      <c r="O161" s="23"/>
    </row>
    <row r="162" spans="1:15" x14ac:dyDescent="0.35">
      <c r="A162" s="206" t="s">
        <v>6</v>
      </c>
      <c r="B162" s="207"/>
      <c r="C162" s="207"/>
      <c r="D162" s="207"/>
      <c r="E162" s="208"/>
      <c r="F162" s="208"/>
      <c r="G162" s="208"/>
      <c r="H162" s="208"/>
      <c r="I162" s="208"/>
      <c r="J162" s="84"/>
      <c r="K162" s="84"/>
      <c r="L162" s="84"/>
      <c r="M162" s="84"/>
      <c r="N162" s="84"/>
      <c r="O162" s="23"/>
    </row>
    <row r="163" spans="1:15" x14ac:dyDescent="0.35">
      <c r="A163" s="22"/>
      <c r="B163" s="84"/>
      <c r="C163" s="84"/>
      <c r="D163" s="84" t="s">
        <v>148</v>
      </c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23"/>
    </row>
    <row r="164" spans="1:15" x14ac:dyDescent="0.35">
      <c r="A164" s="28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29"/>
    </row>
  </sheetData>
  <mergeCells count="236">
    <mergeCell ref="L122:O122"/>
    <mergeCell ref="A126:O126"/>
    <mergeCell ref="E133:H133"/>
    <mergeCell ref="A134:D134"/>
    <mergeCell ref="E134:I134"/>
    <mergeCell ref="A112:D112"/>
    <mergeCell ref="E112:H112"/>
    <mergeCell ref="I112:L112"/>
    <mergeCell ref="M112:O112"/>
    <mergeCell ref="A116:O116"/>
    <mergeCell ref="B121:D121"/>
    <mergeCell ref="F121:I121"/>
    <mergeCell ref="K121:N121"/>
    <mergeCell ref="L123:N123"/>
    <mergeCell ref="E161:H161"/>
    <mergeCell ref="A162:D162"/>
    <mergeCell ref="E162:I162"/>
    <mergeCell ref="A143:O143"/>
    <mergeCell ref="E150:H150"/>
    <mergeCell ref="A151:D151"/>
    <mergeCell ref="E151:I151"/>
    <mergeCell ref="D152:I152"/>
    <mergeCell ref="A154:O154"/>
    <mergeCell ref="A110:D110"/>
    <mergeCell ref="E110:H110"/>
    <mergeCell ref="I110:L110"/>
    <mergeCell ref="M110:O110"/>
    <mergeCell ref="A111:D111"/>
    <mergeCell ref="E111:H111"/>
    <mergeCell ref="I111:L111"/>
    <mergeCell ref="M111:O111"/>
    <mergeCell ref="A108:D108"/>
    <mergeCell ref="E108:H108"/>
    <mergeCell ref="I108:L108"/>
    <mergeCell ref="M108:O108"/>
    <mergeCell ref="A109:D109"/>
    <mergeCell ref="E109:H109"/>
    <mergeCell ref="I109:L109"/>
    <mergeCell ref="M109:O109"/>
    <mergeCell ref="A106:D106"/>
    <mergeCell ref="E106:H106"/>
    <mergeCell ref="I106:L106"/>
    <mergeCell ref="M106:O106"/>
    <mergeCell ref="A107:D107"/>
    <mergeCell ref="E107:H107"/>
    <mergeCell ref="I107:L107"/>
    <mergeCell ref="M107:O107"/>
    <mergeCell ref="A103:O103"/>
    <mergeCell ref="A104:D104"/>
    <mergeCell ref="E104:H104"/>
    <mergeCell ref="I104:L104"/>
    <mergeCell ref="A105:D105"/>
    <mergeCell ref="E105:H105"/>
    <mergeCell ref="I105:L105"/>
    <mergeCell ref="M105:O105"/>
    <mergeCell ref="A96:D96"/>
    <mergeCell ref="E96:F96"/>
    <mergeCell ref="G96:H96"/>
    <mergeCell ref="A98:O98"/>
    <mergeCell ref="G99:J99"/>
    <mergeCell ref="E100:F100"/>
    <mergeCell ref="G91:H91"/>
    <mergeCell ref="A92:D93"/>
    <mergeCell ref="E92:F93"/>
    <mergeCell ref="G92:H93"/>
    <mergeCell ref="A94:D95"/>
    <mergeCell ref="E94:F95"/>
    <mergeCell ref="G94:H95"/>
    <mergeCell ref="A79:O79"/>
    <mergeCell ref="A82:O82"/>
    <mergeCell ref="F83:I83"/>
    <mergeCell ref="A84:E84"/>
    <mergeCell ref="A90:D91"/>
    <mergeCell ref="E90:F90"/>
    <mergeCell ref="G90:H90"/>
    <mergeCell ref="I90:O91"/>
    <mergeCell ref="E91:F91"/>
    <mergeCell ref="A65:O65"/>
    <mergeCell ref="B75:E75"/>
    <mergeCell ref="J75:M75"/>
    <mergeCell ref="F61:G61"/>
    <mergeCell ref="H61:J61"/>
    <mergeCell ref="N61:O61"/>
    <mergeCell ref="A62:D62"/>
    <mergeCell ref="F62:G62"/>
    <mergeCell ref="H62:J62"/>
    <mergeCell ref="N62:O62"/>
    <mergeCell ref="F59:G59"/>
    <mergeCell ref="H59:J59"/>
    <mergeCell ref="N59:O59"/>
    <mergeCell ref="F60:G60"/>
    <mergeCell ref="H60:J60"/>
    <mergeCell ref="N60:O60"/>
    <mergeCell ref="F57:G57"/>
    <mergeCell ref="H57:J57"/>
    <mergeCell ref="N57:O57"/>
    <mergeCell ref="F58:G58"/>
    <mergeCell ref="H58:J58"/>
    <mergeCell ref="N58:O58"/>
    <mergeCell ref="F54:G54"/>
    <mergeCell ref="H54:J54"/>
    <mergeCell ref="N54:O54"/>
    <mergeCell ref="R54:R58"/>
    <mergeCell ref="F55:G55"/>
    <mergeCell ref="H55:J55"/>
    <mergeCell ref="N55:O55"/>
    <mergeCell ref="F56:G56"/>
    <mergeCell ref="H56:J56"/>
    <mergeCell ref="N56:O56"/>
    <mergeCell ref="A51:D51"/>
    <mergeCell ref="F52:G52"/>
    <mergeCell ref="H52:J52"/>
    <mergeCell ref="N52:O52"/>
    <mergeCell ref="T52:Y52"/>
    <mergeCell ref="F53:G53"/>
    <mergeCell ref="H53:J53"/>
    <mergeCell ref="N53:O53"/>
    <mergeCell ref="A49:D49"/>
    <mergeCell ref="F49:G49"/>
    <mergeCell ref="H49:J49"/>
    <mergeCell ref="N49:O49"/>
    <mergeCell ref="A50:D50"/>
    <mergeCell ref="F50:G50"/>
    <mergeCell ref="H50:J50"/>
    <mergeCell ref="F47:G47"/>
    <mergeCell ref="H47:K47"/>
    <mergeCell ref="N47:O47"/>
    <mergeCell ref="A48:D48"/>
    <mergeCell ref="F48:G48"/>
    <mergeCell ref="H48:J48"/>
    <mergeCell ref="N48:O48"/>
    <mergeCell ref="A40:I40"/>
    <mergeCell ref="J40:K40"/>
    <mergeCell ref="L40:M40"/>
    <mergeCell ref="N40:O40"/>
    <mergeCell ref="A45:O45"/>
    <mergeCell ref="F46:G46"/>
    <mergeCell ref="H46:L46"/>
    <mergeCell ref="N46:O46"/>
    <mergeCell ref="A36:A39"/>
    <mergeCell ref="B36:C39"/>
    <mergeCell ref="D36:I39"/>
    <mergeCell ref="J36:K39"/>
    <mergeCell ref="L36:M39"/>
    <mergeCell ref="N36:O39"/>
    <mergeCell ref="N28:O31"/>
    <mergeCell ref="D30:I31"/>
    <mergeCell ref="A32:A35"/>
    <mergeCell ref="B32:C35"/>
    <mergeCell ref="D32:I35"/>
    <mergeCell ref="J32:K35"/>
    <mergeCell ref="L32:M35"/>
    <mergeCell ref="N32:O35"/>
    <mergeCell ref="B27:C27"/>
    <mergeCell ref="D27:I27"/>
    <mergeCell ref="J27:K27"/>
    <mergeCell ref="L27:M27"/>
    <mergeCell ref="N27:O27"/>
    <mergeCell ref="A28:A31"/>
    <mergeCell ref="B28:C31"/>
    <mergeCell ref="D28:I29"/>
    <mergeCell ref="J28:K31"/>
    <mergeCell ref="L28:M31"/>
    <mergeCell ref="B25:C25"/>
    <mergeCell ref="D25:I25"/>
    <mergeCell ref="J25:K25"/>
    <mergeCell ref="L25:M25"/>
    <mergeCell ref="N25:O25"/>
    <mergeCell ref="B26:C26"/>
    <mergeCell ref="D26:I26"/>
    <mergeCell ref="J26:K26"/>
    <mergeCell ref="L26:M26"/>
    <mergeCell ref="N26:O26"/>
    <mergeCell ref="A23:O23"/>
    <mergeCell ref="B24:K24"/>
    <mergeCell ref="L24:M24"/>
    <mergeCell ref="N24:O24"/>
    <mergeCell ref="N18:N19"/>
    <mergeCell ref="O18:O19"/>
    <mergeCell ref="A20:A21"/>
    <mergeCell ref="B20:E21"/>
    <mergeCell ref="F20:I21"/>
    <mergeCell ref="J20:J21"/>
    <mergeCell ref="K20:K21"/>
    <mergeCell ref="L20:L21"/>
    <mergeCell ref="M20:M21"/>
    <mergeCell ref="N20:N21"/>
    <mergeCell ref="A18:A19"/>
    <mergeCell ref="B18:E19"/>
    <mergeCell ref="F18:I19"/>
    <mergeCell ref="J18:J19"/>
    <mergeCell ref="K18:K19"/>
    <mergeCell ref="L18:L19"/>
    <mergeCell ref="M18:M19"/>
    <mergeCell ref="O20:O21"/>
    <mergeCell ref="A22:I22"/>
    <mergeCell ref="B8:E8"/>
    <mergeCell ref="L8:O8"/>
    <mergeCell ref="A9:O9"/>
    <mergeCell ref="A14:A15"/>
    <mergeCell ref="B14:E15"/>
    <mergeCell ref="F14:I15"/>
    <mergeCell ref="K14:O14"/>
    <mergeCell ref="A16:A17"/>
    <mergeCell ref="B16:E17"/>
    <mergeCell ref="F16:I17"/>
    <mergeCell ref="J16:J17"/>
    <mergeCell ref="K16:K17"/>
    <mergeCell ref="L16:L17"/>
    <mergeCell ref="M16:M17"/>
    <mergeCell ref="N16:N17"/>
    <mergeCell ref="O16:O17"/>
    <mergeCell ref="A1:O1"/>
    <mergeCell ref="A2:O2"/>
    <mergeCell ref="B76:E76"/>
    <mergeCell ref="F84:I84"/>
    <mergeCell ref="G100:J100"/>
    <mergeCell ref="G122:I122"/>
    <mergeCell ref="B122:D122"/>
    <mergeCell ref="A5:O5"/>
    <mergeCell ref="H6:J6"/>
    <mergeCell ref="L6:O6"/>
    <mergeCell ref="L10:O10"/>
    <mergeCell ref="C11:E11"/>
    <mergeCell ref="G11:J11"/>
    <mergeCell ref="A12:O12"/>
    <mergeCell ref="C6:E6"/>
    <mergeCell ref="F8:G8"/>
    <mergeCell ref="H8:J8"/>
    <mergeCell ref="C10:E10"/>
    <mergeCell ref="H10:J10"/>
    <mergeCell ref="L7:O7"/>
    <mergeCell ref="L11:O11"/>
    <mergeCell ref="A13:O13"/>
    <mergeCell ref="C7:E7"/>
    <mergeCell ref="G7:J7"/>
  </mergeCells>
  <phoneticPr fontId="13" type="noConversion"/>
  <dataValidations count="6">
    <dataValidation type="list" allowBlank="1" showInputMessage="1" showErrorMessage="1" sqref="K52:L56 K58:L61" xr:uid="{BF65B40F-0BCE-4552-81C2-E36BAB7CA90B}">
      <formula1>$AA$52:$AA$57</formula1>
    </dataValidation>
    <dataValidation type="list" allowBlank="1" showInputMessage="1" showErrorMessage="1" sqref="F3:F4 I3:I4 H69" xr:uid="{81EC08D9-14F7-4AEC-BF3C-D0893803A77B}">
      <formula1>$AS$5:$AS$15</formula1>
    </dataValidation>
    <dataValidation type="list" allowBlank="1" showInputMessage="1" showErrorMessage="1" sqref="C7:E7 C11:E11" xr:uid="{15CB2873-C950-48D3-9B4C-43C014B2CC10}">
      <formula1>_xlfn.ANCHORARRAY($AV$4)</formula1>
    </dataValidation>
    <dataValidation type="list" allowBlank="1" showInputMessage="1" showErrorMessage="1" sqref="G7:J7 G11:J11" xr:uid="{70AA027E-FDCF-4C75-935B-C9358D7795C3}">
      <formula1>$AU$5:$AU$15</formula1>
    </dataValidation>
    <dataValidation type="list" allowBlank="1" showInputMessage="1" showErrorMessage="1" sqref="A2" xr:uid="{EBF05030-B3F0-4C49-9C99-98F5D71C957A}">
      <formula1>$AC$2:$AC$3</formula1>
    </dataValidation>
    <dataValidation type="list" allowBlank="1" showInputMessage="1" showErrorMessage="1" sqref="C69" xr:uid="{3445572D-063A-414D-9CB4-C5BC6E04A8CD}">
      <formula1>$AS$67:$AS$68</formula1>
    </dataValidation>
  </dataValidations>
  <pageMargins left="0.39370078740157483" right="0.19685039370078741" top="0.39370078740157483" bottom="0.19685039370078741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>
                  <from>
                    <xdr:col>2</xdr:col>
                    <xdr:colOff>257175</xdr:colOff>
                    <xdr:row>2</xdr:row>
                    <xdr:rowOff>0</xdr:rowOff>
                  </from>
                  <to>
                    <xdr:col>2</xdr:col>
                    <xdr:colOff>495300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>
                  <from>
                    <xdr:col>2</xdr:col>
                    <xdr:colOff>257175</xdr:colOff>
                    <xdr:row>3</xdr:row>
                    <xdr:rowOff>0</xdr:rowOff>
                  </from>
                  <to>
                    <xdr:col>2</xdr:col>
                    <xdr:colOff>457200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>
                  <from>
                    <xdr:col>8</xdr:col>
                    <xdr:colOff>104775</xdr:colOff>
                    <xdr:row>91</xdr:row>
                    <xdr:rowOff>0</xdr:rowOff>
                  </from>
                  <to>
                    <xdr:col>8</xdr:col>
                    <xdr:colOff>342900</xdr:colOff>
                    <xdr:row>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defaultSize="0" autoFill="0" autoLine="0" autoPict="0">
                <anchor>
                  <from>
                    <xdr:col>8</xdr:col>
                    <xdr:colOff>104775</xdr:colOff>
                    <xdr:row>92</xdr:row>
                    <xdr:rowOff>0</xdr:rowOff>
                  </from>
                  <to>
                    <xdr:col>8</xdr:col>
                    <xdr:colOff>342900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8" name="Check Box 41">
              <controlPr defaultSize="0" autoFill="0" autoLine="0" autoPict="0">
                <anchor>
                  <from>
                    <xdr:col>8</xdr:col>
                    <xdr:colOff>95250</xdr:colOff>
                    <xdr:row>93</xdr:row>
                    <xdr:rowOff>0</xdr:rowOff>
                  </from>
                  <to>
                    <xdr:col>8</xdr:col>
                    <xdr:colOff>333375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9" name="Check Box 42">
              <controlPr defaultSize="0" autoFill="0" autoLine="0" autoPict="0">
                <anchor>
                  <from>
                    <xdr:col>8</xdr:col>
                    <xdr:colOff>85725</xdr:colOff>
                    <xdr:row>94</xdr:row>
                    <xdr:rowOff>0</xdr:rowOff>
                  </from>
                  <to>
                    <xdr:col>8</xdr:col>
                    <xdr:colOff>323850</xdr:colOff>
                    <xdr:row>95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0" name="Check Box 44">
              <controlPr defaultSize="0" autoFill="0" autoLine="0" autoPict="0">
                <anchor>
                  <from>
                    <xdr:col>8</xdr:col>
                    <xdr:colOff>95250</xdr:colOff>
                    <xdr:row>95</xdr:row>
                    <xdr:rowOff>0</xdr:rowOff>
                  </from>
                  <to>
                    <xdr:col>8</xdr:col>
                    <xdr:colOff>333375</xdr:colOff>
                    <xdr:row>96</xdr:row>
                    <xdr:rowOff>9525</xdr:rowOff>
                  </to>
                </anchor>
              </controlPr>
            </control>
          </mc:Choice>
        </mc:AlternateContent>
      </controls>
    </mc:Choice>
  </mc:AlternateContent>
  <tableParts count="2"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29A9-1748-402B-9E9B-9B6D48858B13}">
  <dimension ref="A1"/>
  <sheetViews>
    <sheetView workbookViewId="0"/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6D14-4147-46C9-BBD9-4B7945F7126B}">
  <dimension ref="A1"/>
  <sheetViews>
    <sheetView workbookViewId="0"/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E044-1D34-48A0-BA0B-0850ADA6978F}">
  <dimension ref="A1"/>
  <sheetViews>
    <sheetView workbookViewId="0"/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733F-E410-4BDE-9439-E0E947873661}">
  <dimension ref="A1"/>
  <sheetViews>
    <sheetView workbookViewId="0"/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28E34-E66D-47BC-9F41-2AAC925519F4}">
  <dimension ref="A1"/>
  <sheetViews>
    <sheetView workbookViewId="0">
      <selection activeCell="J1" sqref="J1"/>
    </sheetView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C92F0-7076-459E-9141-432F968735C7}">
  <dimension ref="A1"/>
  <sheetViews>
    <sheetView workbookViewId="0">
      <selection activeCell="J1" sqref="J1"/>
    </sheetView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48E4-88B2-452B-A8EA-E12023F6E6B0}">
  <dimension ref="A1"/>
  <sheetViews>
    <sheetView workbookViewId="0">
      <selection activeCell="J1" sqref="J1"/>
    </sheetView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054E-B0C7-4C95-A3F9-A03496D66041}">
  <dimension ref="A1"/>
  <sheetViews>
    <sheetView workbookViewId="0">
      <selection activeCell="J1" sqref="J1"/>
    </sheetView>
  </sheetViews>
  <sheetFormatPr defaultRowHeight="14.25" x14ac:dyDescent="0.2"/>
  <cols>
    <col min="1" max="1" width="9" customWidth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26D7-167A-41F0-B429-F60337DA7A03}">
  <dimension ref="A1"/>
  <sheetViews>
    <sheetView workbookViewId="0">
      <selection activeCell="J1" sqref="J1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26D6-77A5-4451-AB10-CCF92A85C329}">
  <dimension ref="A1"/>
  <sheetViews>
    <sheetView workbookViewId="0">
      <selection activeCell="J1" sqref="J1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EEA4-829A-4739-AA4B-3A5F42CD4E6A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EA81-C62D-4A22-9C8E-133D8333B8B7}">
  <dimension ref="A1"/>
  <sheetViews>
    <sheetView workbookViewId="0">
      <selection activeCell="M4" sqref="M4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11</vt:i4>
      </vt:variant>
    </vt:vector>
  </HeadingPairs>
  <TitlesOfParts>
    <vt:vector size="24" baseType="lpstr">
      <vt:lpstr>กรอกข้อมูล</vt:lpstr>
      <vt:lpstr>ตัวชี้วัด1</vt:lpstr>
      <vt:lpstr>ตัวชี้วัด 2</vt:lpstr>
      <vt:lpstr>ตัวชี้วัด 3</vt:lpstr>
      <vt:lpstr>ส.หลัก1</vt:lpstr>
      <vt:lpstr>ส.หลัก2</vt:lpstr>
      <vt:lpstr>ส.หลัก3</vt:lpstr>
      <vt:lpstr>ส.หลัก4</vt:lpstr>
      <vt:lpstr>ส.หลัก5</vt:lpstr>
      <vt:lpstr>ประจำตัว1</vt:lpstr>
      <vt:lpstr>ประจำตัว2</vt:lpstr>
      <vt:lpstr>ประจำตัว3</vt:lpstr>
      <vt:lpstr>ประจำตัว4</vt:lpstr>
      <vt:lpstr>'ตัวชี้วัด 3'!ตาราง1</vt:lpstr>
      <vt:lpstr>ตัวชี้วัด1!ตาราง1</vt:lpstr>
      <vt:lpstr>ประจำตัว2!ตาราง1</vt:lpstr>
      <vt:lpstr>ประจำตัว3!ตาราง1</vt:lpstr>
      <vt:lpstr>ประจำตัว4!ตาราง1</vt:lpstr>
      <vt:lpstr>ส.หลัก1!ตาราง1</vt:lpstr>
      <vt:lpstr>ส.หลัก2!ตาราง1</vt:lpstr>
      <vt:lpstr>ส.หลัก3!ตาราง1</vt:lpstr>
      <vt:lpstr>ส.หลัก4!ตาราง1</vt:lpstr>
      <vt:lpstr>ส.หลัก5!ตาราง1</vt:lpstr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2024-11-08T03:50:43Z</cp:lastPrinted>
  <dcterms:created xsi:type="dcterms:W3CDTF">2024-09-15T23:54:27Z</dcterms:created>
  <dcterms:modified xsi:type="dcterms:W3CDTF">2024-11-08T04:15:27Z</dcterms:modified>
</cp:coreProperties>
</file>